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WillDavid/Desktop/"/>
    </mc:Choice>
  </mc:AlternateContent>
  <xr:revisionPtr revIDLastSave="0" documentId="13_ncr:1_{2CCF9436-8B4B-D540-B1AA-462373AE50F9}" xr6:coauthVersionLast="47" xr6:coauthVersionMax="47" xr10:uidLastSave="{00000000-0000-0000-0000-000000000000}"/>
  <workbookProtection workbookAlgorithmName="SHA-512" workbookHashValue="zoZr7ZaVkErO0ygVTPMt40HgTitic9SBoflkvosScSYW6vLCxLbhCDGepbFiLwbGG8Qweyl2NJ2ZKNuF0GihbA==" workbookSaltValue="03xutRYxXu/IVaY9Ecllpw==" workbookSpinCount="100000" lockStructure="1"/>
  <bookViews>
    <workbookView xWindow="0" yWindow="740" windowWidth="30240" windowHeight="18900" xr2:uid="{0C3EB4B8-D198-F54A-896F-5533C6CF9070}"/>
  </bookViews>
  <sheets>
    <sheet name="Owner 2 - Exampl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B13" i="1"/>
  <c r="C11" i="1"/>
  <c r="B11" i="1"/>
  <c r="C10" i="1"/>
  <c r="B10" i="1"/>
  <c r="C9" i="1"/>
  <c r="B9" i="1"/>
  <c r="D7" i="1"/>
  <c r="C7" i="1"/>
  <c r="B7" i="1"/>
  <c r="B14" i="1" l="1"/>
  <c r="B15" i="1" s="1"/>
  <c r="B17" i="1" s="1"/>
  <c r="C14" i="1"/>
  <c r="C15" i="1" s="1"/>
  <c r="C17" i="1" s="1"/>
</calcChain>
</file>

<file path=xl/sharedStrings.xml><?xml version="1.0" encoding="utf-8"?>
<sst xmlns="http://schemas.openxmlformats.org/spreadsheetml/2006/main" count="828" uniqueCount="88">
  <si>
    <t/>
  </si>
  <si>
    <t>Report For</t>
  </si>
  <si>
    <t>Demo Owner 2</t>
  </si>
  <si>
    <t>From (UTC)</t>
  </si>
  <si>
    <t>2025-08-01</t>
  </si>
  <si>
    <t>To (UTC)</t>
  </si>
  <si>
    <t>2025-08-02</t>
  </si>
  <si>
    <t>Pass-Through Income</t>
  </si>
  <si>
    <t>Delayed Income</t>
  </si>
  <si>
    <t>Direct Income</t>
  </si>
  <si>
    <t>Total Income (Inc. Any VAT)</t>
  </si>
  <si>
    <t>Total C02 Saved (kg)</t>
  </si>
  <si>
    <t>Total kWh</t>
  </si>
  <si>
    <t>Total # Transactions</t>
  </si>
  <si>
    <t>Transaction Fee</t>
  </si>
  <si>
    <t>VAT</t>
  </si>
  <si>
    <t>Total Transaction Fee</t>
  </si>
  <si>
    <t>Net Monies Pay Out</t>
  </si>
  <si>
    <t>* Please note that the first time a car is suspended is not a reliable indication of charge end time</t>
  </si>
  <si>
    <t>Date</t>
  </si>
  <si>
    <t>Transaction ID</t>
  </si>
  <si>
    <t>Charge Point ID</t>
  </si>
  <si>
    <t>User Code</t>
  </si>
  <si>
    <t>Charger Group</t>
  </si>
  <si>
    <t>Charge Start Time</t>
  </si>
  <si>
    <t>Charge Finish Time</t>
  </si>
  <si>
    <t>First Suspension*</t>
  </si>
  <si>
    <t>Charge Tariff</t>
  </si>
  <si>
    <t>Cost/kWh</t>
  </si>
  <si>
    <t>Connection Charge</t>
  </si>
  <si>
    <t>Total Income</t>
  </si>
  <si>
    <t>C02 Offset</t>
  </si>
  <si>
    <t>Currency</t>
  </si>
  <si>
    <t>Payout Type</t>
  </si>
  <si>
    <t>Source</t>
  </si>
  <si>
    <t>Partner Name</t>
  </si>
  <si>
    <t>Notional Income</t>
  </si>
  <si>
    <t>Fuelcard balance</t>
  </si>
  <si>
    <t>Payment Identifier</t>
  </si>
  <si>
    <t>Owner</t>
  </si>
  <si>
    <t>CPO</t>
  </si>
  <si>
    <t>Location</t>
  </si>
  <si>
    <t>Stripe Connected Account</t>
  </si>
  <si>
    <t xml:space="preserve">Demo Owner 2 Group </t>
  </si>
  <si>
    <t>Demo Owner 2 tariff</t>
  </si>
  <si>
    <t>GBP</t>
  </si>
  <si>
    <t>PASS_THROUGH</t>
  </si>
  <si>
    <t>CREDIT</t>
  </si>
  <si>
    <t>ClenergyEV</t>
  </si>
  <si>
    <t>Demo Location 1</t>
  </si>
  <si>
    <t xml:space="preserve">Demo Owner 2 Acount </t>
  </si>
  <si>
    <t>Demo Location 2</t>
  </si>
  <si>
    <t>acct_1RWzlK2YGiss7X3W</t>
  </si>
  <si>
    <t>PAYG</t>
  </si>
  <si>
    <t>P167hgsd jdjbhd7ns87dsn</t>
  </si>
  <si>
    <t>Demo Location 3</t>
  </si>
  <si>
    <t>Demo Location 4</t>
  </si>
  <si>
    <t>UNAUTHORIZED</t>
  </si>
  <si>
    <t>Demo Location 5</t>
  </si>
  <si>
    <t>Demo Location 6</t>
  </si>
  <si>
    <t>Demo Location 7</t>
  </si>
  <si>
    <t>Demo Location 8</t>
  </si>
  <si>
    <t>Demo Location 9</t>
  </si>
  <si>
    <t>Demo Location 10</t>
  </si>
  <si>
    <t>Demo Location 11</t>
  </si>
  <si>
    <t>Demo Location 12</t>
  </si>
  <si>
    <t>Demo Location 13</t>
  </si>
  <si>
    <t>Demo Location 14</t>
  </si>
  <si>
    <t>DELAYED</t>
  </si>
  <si>
    <t>OCPI_EMSP_RFID</t>
  </si>
  <si>
    <t>PAUA as EMSP</t>
  </si>
  <si>
    <t>Demo Location 16</t>
  </si>
  <si>
    <t>Demo Location 17</t>
  </si>
  <si>
    <t>Demo Location 19</t>
  </si>
  <si>
    <t>Demo Location 20</t>
  </si>
  <si>
    <t>Demo Location 21</t>
  </si>
  <si>
    <t>Demo Location 22</t>
  </si>
  <si>
    <t>Demo Location 23</t>
  </si>
  <si>
    <t>Demo Location 24</t>
  </si>
  <si>
    <t>Demo Location 25</t>
  </si>
  <si>
    <t>Electroverse as eMSP for ClenergyEV</t>
  </si>
  <si>
    <t>Demo Location 26</t>
  </si>
  <si>
    <t>Demo Location 27</t>
  </si>
  <si>
    <t>Demo Location 28</t>
  </si>
  <si>
    <t>Demo Location 29</t>
  </si>
  <si>
    <t>Demo Location 30</t>
  </si>
  <si>
    <t>Demo Location 31</t>
  </si>
  <si>
    <t>Demo Location 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</si>
</sst>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"/>
    <numFmt numFmtId="165" formatCode="&quot;£&quot;0.00;\-0.00"/>
    <numFmt numFmtId="166" formatCode="0.00;\(0.00\)"/>
  </numFmts>
  <fonts count="4" x14ac:knownFonts="1">
    <font>
      <sz val="11"/>
      <color theme="1"/>
      <name val="Aptos Narrow"/>
      <family val="2"/>
      <scheme val="minor"/>
    </font>
    <font>
      <sz val="11"/>
      <name val="Assistant"/>
      <family val="2"/>
    </font>
    <font>
      <sz val="11"/>
      <color rgb="FFFFFFFF"/>
      <name val="Assistant"/>
      <family val="2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54B9BF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 style="thick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164" fontId="1" fillId="0" borderId="0" xfId="0" applyNumberFormat="1" applyFont="1"/>
    <xf numFmtId="22" fontId="0" fillId="0" borderId="0" xfId="0" applyNumberFormat="1"/>
    <xf numFmtId="2" fontId="0" fillId="0" borderId="0" xfId="0" applyNumberFormat="1"/>
    <xf numFmtId="164" fontId="2" fillId="2" borderId="0" xfId="0" applyNumberFormat="1" applyFont="1" applyFill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164" fontId="0" fillId="0" borderId="0" xfId="0" applyNumberFormat="1"/>
    <xf numFmtId="0" fontId="2" fillId="2" borderId="0" xfId="0" applyFont="1" applyFill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3" fillId="0" borderId="0" xfId="0" applyNumberFormat="1" applyFont="1" applyAlignment="1">
      <alignment horizontal="center"/>
    </xf>
    <xf numFmtId="164" fontId="2" fillId="2" borderId="0" xfId="0" applyNumberFormat="1" applyFont="1" applyFill="1" applyAlignment="1">
      <alignment horizontal="center"/>
    </xf>
    <xf numFmtId="22" fontId="2" fillId="2" borderId="0" xfId="0" applyNumberFormat="1" applyFont="1" applyFill="1" applyAlignment="1">
      <alignment horizontal="center"/>
    </xf>
    <xf numFmtId="2" fontId="2" fillId="2" borderId="0" xfId="0" applyNumberFormat="1" applyFont="1" applyFill="1" applyAlignment="1">
      <alignment horizontal="center"/>
    </xf>
    <xf numFmtId="164" fontId="0" fillId="0" borderId="0" xfId="0" applyNumberFormat="1" applyAlignment="1">
      <alignment horizontal="center"/>
    </xf>
    <xf numFmtId="2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60C55-7F1A-2B42-9ACA-421E289918BD}">
  <dimension ref="A1:Z50"/>
  <sheetViews>
    <sheetView showGridLines="0" tabSelected="1" workbookViewId="0">
      <selection activeCell="F10" sqref="F10"/>
    </sheetView>
  </sheetViews>
  <sheetFormatPr baseColWidth="10" defaultColWidth="8.83203125" defaultRowHeight="15" x14ac:dyDescent="0.2"/>
  <cols>
    <col min="1" max="1" width="24" style="7" customWidth="1"/>
    <col min="2" max="5" width="20" customWidth="1"/>
    <col min="6" max="8" width="20" style="2" customWidth="1"/>
    <col min="9" max="9" width="20" style="3" customWidth="1"/>
    <col min="10" max="10" width="20" customWidth="1"/>
    <col min="11" max="15" width="20" style="3" customWidth="1"/>
    <col min="16" max="18" width="20" customWidth="1"/>
    <col min="19" max="19" width="28.6640625" customWidth="1"/>
    <col min="20" max="21" width="20" style="3" customWidth="1"/>
    <col min="22" max="22" width="40" customWidth="1"/>
    <col min="23" max="25" width="20" customWidth="1"/>
    <col min="26" max="26" width="40" customWidth="1"/>
  </cols>
  <sheetData>
    <row r="1" spans="1:26" x14ac:dyDescent="0.2">
      <c r="A1" s="1" t="s">
        <v>0</v>
      </c>
      <c r="B1" t="s">
        <v>0</v>
      </c>
      <c r="C1" t="s">
        <v>0</v>
      </c>
      <c r="D1" t="s">
        <v>0</v>
      </c>
      <c r="E1" t="s">
        <v>0</v>
      </c>
      <c r="F1" s="2" t="s">
        <v>0</v>
      </c>
      <c r="G1" s="2" t="s">
        <v>0</v>
      </c>
      <c r="H1" s="2" t="s">
        <v>0</v>
      </c>
      <c r="I1" s="3" t="s">
        <v>0</v>
      </c>
      <c r="J1" t="s">
        <v>0</v>
      </c>
      <c r="K1" s="3" t="s">
        <v>0</v>
      </c>
      <c r="L1" s="3" t="s">
        <v>0</v>
      </c>
      <c r="M1" s="3" t="s">
        <v>0</v>
      </c>
      <c r="N1" s="3" t="s">
        <v>0</v>
      </c>
      <c r="O1" s="3" t="s">
        <v>0</v>
      </c>
      <c r="P1" t="s">
        <v>0</v>
      </c>
      <c r="Q1" t="s">
        <v>0</v>
      </c>
      <c r="R1" t="s">
        <v>0</v>
      </c>
      <c r="S1" t="s">
        <v>0</v>
      </c>
      <c r="T1" s="3" t="s">
        <v>0</v>
      </c>
      <c r="U1" s="3" t="s">
        <v>0</v>
      </c>
      <c r="V1" t="s">
        <v>0</v>
      </c>
      <c r="W1" t="s">
        <v>0</v>
      </c>
      <c r="X1" t="s">
        <v>0</v>
      </c>
      <c r="Y1" t="s">
        <v>0</v>
      </c>
      <c r="Z1" t="s">
        <v>0</v>
      </c>
    </row>
    <row r="2" spans="1:26" x14ac:dyDescent="0.2">
      <c r="A2" s="4" t="s">
        <v>1</v>
      </c>
      <c r="B2" s="5" t="s">
        <v>2</v>
      </c>
      <c r="C2" t="s">
        <v>0</v>
      </c>
      <c r="D2" t="s">
        <v>0</v>
      </c>
      <c r="E2" t="s">
        <v>0</v>
      </c>
      <c r="F2" s="2" t="s">
        <v>0</v>
      </c>
      <c r="G2" s="2" t="s">
        <v>0</v>
      </c>
      <c r="H2" s="2" t="s">
        <v>0</v>
      </c>
      <c r="I2" s="3" t="s">
        <v>0</v>
      </c>
      <c r="J2" t="s">
        <v>0</v>
      </c>
      <c r="K2" s="3" t="s">
        <v>0</v>
      </c>
      <c r="L2" s="3" t="s">
        <v>0</v>
      </c>
      <c r="M2" s="3" t="s">
        <v>0</v>
      </c>
      <c r="N2" s="3" t="s">
        <v>0</v>
      </c>
      <c r="O2" s="3" t="s">
        <v>0</v>
      </c>
      <c r="P2" t="s">
        <v>0</v>
      </c>
      <c r="Q2" t="s">
        <v>0</v>
      </c>
      <c r="R2" t="s">
        <v>0</v>
      </c>
      <c r="S2" t="s">
        <v>0</v>
      </c>
      <c r="T2" s="3" t="s">
        <v>0</v>
      </c>
      <c r="U2" s="3" t="s">
        <v>0</v>
      </c>
      <c r="V2" t="s">
        <v>0</v>
      </c>
      <c r="W2" t="s">
        <v>0</v>
      </c>
      <c r="X2" t="s">
        <v>0</v>
      </c>
      <c r="Y2" t="s">
        <v>0</v>
      </c>
      <c r="Z2" t="s">
        <v>0</v>
      </c>
    </row>
    <row r="3" spans="1:26" x14ac:dyDescent="0.2">
      <c r="A3" s="4" t="s">
        <v>3</v>
      </c>
      <c r="B3" s="6" t="s">
        <v>4</v>
      </c>
      <c r="C3" t="s">
        <v>0</v>
      </c>
      <c r="D3" t="s">
        <v>0</v>
      </c>
      <c r="E3" t="s">
        <v>0</v>
      </c>
      <c r="F3" s="2" t="s">
        <v>0</v>
      </c>
      <c r="G3" s="2" t="s">
        <v>0</v>
      </c>
      <c r="H3" s="2" t="s">
        <v>0</v>
      </c>
      <c r="I3" s="3" t="s">
        <v>0</v>
      </c>
      <c r="J3" t="s">
        <v>0</v>
      </c>
      <c r="K3" s="3" t="s">
        <v>0</v>
      </c>
      <c r="L3" s="3" t="s">
        <v>0</v>
      </c>
      <c r="M3" s="3" t="s">
        <v>0</v>
      </c>
      <c r="N3" s="3" t="s">
        <v>0</v>
      </c>
      <c r="O3" s="3" t="s">
        <v>0</v>
      </c>
      <c r="P3" t="s">
        <v>0</v>
      </c>
      <c r="Q3" t="s">
        <v>0</v>
      </c>
      <c r="R3" t="s">
        <v>0</v>
      </c>
      <c r="S3" t="s">
        <v>0</v>
      </c>
      <c r="T3" s="3" t="s">
        <v>0</v>
      </c>
      <c r="U3" s="3" t="s">
        <v>0</v>
      </c>
      <c r="V3" t="s">
        <v>0</v>
      </c>
      <c r="W3" t="s">
        <v>0</v>
      </c>
      <c r="X3" t="s">
        <v>0</v>
      </c>
      <c r="Y3" t="s">
        <v>0</v>
      </c>
      <c r="Z3" t="s">
        <v>0</v>
      </c>
    </row>
    <row r="4" spans="1:26" x14ac:dyDescent="0.2">
      <c r="A4" s="4" t="s">
        <v>5</v>
      </c>
      <c r="B4" s="6" t="s">
        <v>6</v>
      </c>
      <c r="C4" t="s">
        <v>0</v>
      </c>
      <c r="D4" t="s">
        <v>0</v>
      </c>
      <c r="E4" t="s">
        <v>0</v>
      </c>
      <c r="F4" s="2" t="s">
        <v>0</v>
      </c>
      <c r="G4" s="2" t="s">
        <v>0</v>
      </c>
      <c r="H4" s="2" t="s">
        <v>0</v>
      </c>
      <c r="I4" s="3" t="s">
        <v>0</v>
      </c>
      <c r="J4" t="s">
        <v>0</v>
      </c>
      <c r="K4" s="3" t="s">
        <v>0</v>
      </c>
      <c r="L4" s="3" t="s">
        <v>0</v>
      </c>
      <c r="M4" s="3" t="s">
        <v>0</v>
      </c>
      <c r="N4" s="3" t="s">
        <v>0</v>
      </c>
      <c r="O4" s="3" t="s">
        <v>0</v>
      </c>
      <c r="P4" t="s">
        <v>0</v>
      </c>
      <c r="Q4" t="s">
        <v>0</v>
      </c>
      <c r="R4" t="s">
        <v>0</v>
      </c>
      <c r="S4" t="s">
        <v>0</v>
      </c>
      <c r="T4" s="3" t="s">
        <v>0</v>
      </c>
      <c r="U4" s="3" t="s">
        <v>0</v>
      </c>
      <c r="V4" t="s">
        <v>0</v>
      </c>
      <c r="W4" t="s">
        <v>0</v>
      </c>
      <c r="X4" t="s">
        <v>0</v>
      </c>
      <c r="Y4" t="s">
        <v>0</v>
      </c>
      <c r="Z4" t="s">
        <v>0</v>
      </c>
    </row>
    <row r="5" spans="1:26" x14ac:dyDescent="0.2">
      <c r="B5" s="6"/>
      <c r="C5" s="6"/>
      <c r="D5" s="6"/>
      <c r="E5" t="s">
        <v>0</v>
      </c>
      <c r="F5" s="2" t="s">
        <v>0</v>
      </c>
      <c r="G5" s="2" t="s">
        <v>0</v>
      </c>
      <c r="H5" s="2" t="s">
        <v>0</v>
      </c>
      <c r="I5" s="3" t="s">
        <v>0</v>
      </c>
      <c r="J5" t="s">
        <v>0</v>
      </c>
      <c r="K5" s="3" t="s">
        <v>0</v>
      </c>
      <c r="L5" s="3" t="s">
        <v>0</v>
      </c>
      <c r="M5" s="3" t="s">
        <v>0</v>
      </c>
      <c r="N5" s="3" t="s">
        <v>0</v>
      </c>
      <c r="O5" s="3" t="s">
        <v>0</v>
      </c>
      <c r="P5" t="s">
        <v>0</v>
      </c>
      <c r="Q5" t="s">
        <v>0</v>
      </c>
      <c r="R5" t="s">
        <v>0</v>
      </c>
      <c r="S5" t="s">
        <v>0</v>
      </c>
      <c r="T5" s="3" t="s">
        <v>0</v>
      </c>
      <c r="U5" s="3" t="s">
        <v>0</v>
      </c>
      <c r="V5" t="s">
        <v>0</v>
      </c>
      <c r="W5" t="s">
        <v>0</v>
      </c>
      <c r="X5" t="s">
        <v>0</v>
      </c>
      <c r="Y5" t="s">
        <v>0</v>
      </c>
      <c r="Z5" t="s">
        <v>0</v>
      </c>
    </row>
    <row r="6" spans="1:26" x14ac:dyDescent="0.2">
      <c r="B6" s="8" t="s">
        <v>7</v>
      </c>
      <c r="C6" s="8" t="s">
        <v>8</v>
      </c>
      <c r="D6" s="8" t="s">
        <v>9</v>
      </c>
      <c r="E6" t="s">
        <v>0</v>
      </c>
      <c r="F6" s="2" t="s">
        <v>0</v>
      </c>
      <c r="G6" s="2" t="s">
        <v>0</v>
      </c>
      <c r="H6" s="2" t="s">
        <v>0</v>
      </c>
      <c r="I6" s="3" t="s">
        <v>0</v>
      </c>
      <c r="J6" t="s">
        <v>0</v>
      </c>
      <c r="K6" s="3" t="s">
        <v>0</v>
      </c>
      <c r="L6" s="3" t="s">
        <v>0</v>
      </c>
      <c r="M6" s="3" t="s">
        <v>0</v>
      </c>
      <c r="N6" s="3" t="s">
        <v>0</v>
      </c>
      <c r="O6" s="3" t="s">
        <v>0</v>
      </c>
      <c r="P6" t="s">
        <v>0</v>
      </c>
      <c r="Q6" t="s">
        <v>0</v>
      </c>
      <c r="R6" t="s">
        <v>0</v>
      </c>
      <c r="S6" t="s">
        <v>0</v>
      </c>
      <c r="T6" s="3" t="s">
        <v>0</v>
      </c>
      <c r="U6" s="3" t="s">
        <v>0</v>
      </c>
      <c r="V6" t="s">
        <v>0</v>
      </c>
      <c r="W6" t="s">
        <v>0</v>
      </c>
      <c r="X6" t="s">
        <v>0</v>
      </c>
      <c r="Y6" t="s">
        <v>0</v>
      </c>
      <c r="Z6" t="s">
        <v>0</v>
      </c>
    </row>
    <row r="7" spans="1:26" ht="16" thickBot="1" x14ac:dyDescent="0.25">
      <c r="A7" s="4" t="s">
        <v>10</v>
      </c>
      <c r="B7" s="9">
        <f>SUMIFS(M:M,Q:Q,"PASS_THROUGH")</f>
        <v>308.60999999999996</v>
      </c>
      <c r="C7" s="9">
        <f>SUMIFS(M:M,Q:Q,"DELAYED")</f>
        <v>19.440000000000001</v>
      </c>
      <c r="D7" s="9">
        <f>SUMIFS(M:M,Q:Q,"DIRECT")</f>
        <v>0</v>
      </c>
      <c r="E7" t="s">
        <v>0</v>
      </c>
      <c r="F7" s="2" t="s">
        <v>0</v>
      </c>
      <c r="G7" s="2" t="s">
        <v>0</v>
      </c>
      <c r="H7" s="2" t="s">
        <v>0</v>
      </c>
      <c r="I7" s="3" t="s">
        <v>0</v>
      </c>
      <c r="J7" t="s">
        <v>0</v>
      </c>
      <c r="K7" s="3" t="s">
        <v>0</v>
      </c>
      <c r="L7" s="3" t="s">
        <v>0</v>
      </c>
      <c r="M7" s="3" t="s">
        <v>0</v>
      </c>
      <c r="N7" s="3" t="s">
        <v>0</v>
      </c>
      <c r="O7" s="3" t="s">
        <v>0</v>
      </c>
      <c r="P7" t="s">
        <v>0</v>
      </c>
      <c r="Q7" t="s">
        <v>0</v>
      </c>
      <c r="R7" t="s">
        <v>0</v>
      </c>
      <c r="S7" t="s">
        <v>0</v>
      </c>
      <c r="T7" s="3" t="s">
        <v>0</v>
      </c>
      <c r="U7" s="3" t="s">
        <v>0</v>
      </c>
      <c r="V7" t="s">
        <v>0</v>
      </c>
      <c r="W7" t="s">
        <v>0</v>
      </c>
      <c r="X7" t="s">
        <v>0</v>
      </c>
      <c r="Y7" t="s">
        <v>0</v>
      </c>
      <c r="Z7" t="s">
        <v>0</v>
      </c>
    </row>
    <row r="8" spans="1:26" ht="16" thickTop="1" x14ac:dyDescent="0.2">
      <c r="B8" s="6"/>
      <c r="C8" s="6"/>
      <c r="D8" s="6"/>
      <c r="E8" t="s">
        <v>0</v>
      </c>
      <c r="F8" s="2" t="s">
        <v>0</v>
      </c>
      <c r="G8" s="2" t="s">
        <v>0</v>
      </c>
      <c r="H8" s="2" t="s">
        <v>0</v>
      </c>
      <c r="I8" s="3" t="s">
        <v>0</v>
      </c>
      <c r="J8" t="s">
        <v>0</v>
      </c>
      <c r="K8" s="3" t="s">
        <v>0</v>
      </c>
      <c r="L8" s="3" t="s">
        <v>0</v>
      </c>
      <c r="M8" s="3" t="s">
        <v>0</v>
      </c>
      <c r="N8" s="3" t="s">
        <v>0</v>
      </c>
      <c r="O8" s="3" t="s">
        <v>0</v>
      </c>
      <c r="P8" t="s">
        <v>0</v>
      </c>
      <c r="Q8" t="s">
        <v>0</v>
      </c>
      <c r="R8" t="s">
        <v>0</v>
      </c>
      <c r="S8" t="s">
        <v>0</v>
      </c>
      <c r="T8" s="3" t="s">
        <v>0</v>
      </c>
      <c r="U8" s="3" t="s">
        <v>0</v>
      </c>
      <c r="V8" t="s">
        <v>0</v>
      </c>
      <c r="W8" t="s">
        <v>0</v>
      </c>
      <c r="X8" t="s">
        <v>0</v>
      </c>
      <c r="Y8" t="s">
        <v>0</v>
      </c>
      <c r="Z8" t="s">
        <v>0</v>
      </c>
    </row>
    <row r="9" spans="1:26" x14ac:dyDescent="0.2">
      <c r="A9" s="4" t="s">
        <v>11</v>
      </c>
      <c r="B9" s="10">
        <f>SUMIFS(O:O,Q:Q,"PASS_THROUGH")</f>
        <v>374.29392062714351</v>
      </c>
      <c r="C9" s="10">
        <f>SUMIFS(O:O,Q:Q,"DELAYED")</f>
        <v>23.555570798628125</v>
      </c>
      <c r="D9" s="10"/>
      <c r="E9" t="s">
        <v>0</v>
      </c>
      <c r="F9" s="2" t="s">
        <v>0</v>
      </c>
      <c r="G9" s="2" t="s">
        <v>0</v>
      </c>
      <c r="H9" s="2" t="s">
        <v>0</v>
      </c>
      <c r="I9" s="3" t="s">
        <v>0</v>
      </c>
      <c r="J9" t="s">
        <v>0</v>
      </c>
      <c r="K9" s="3" t="s">
        <v>0</v>
      </c>
      <c r="L9" s="3" t="s">
        <v>0</v>
      </c>
      <c r="M9" s="3" t="s">
        <v>0</v>
      </c>
      <c r="N9" s="3" t="s">
        <v>0</v>
      </c>
      <c r="O9" s="3" t="s">
        <v>0</v>
      </c>
      <c r="P9" t="s">
        <v>0</v>
      </c>
      <c r="Q9" t="s">
        <v>0</v>
      </c>
      <c r="R9" t="s">
        <v>0</v>
      </c>
      <c r="S9" t="s">
        <v>0</v>
      </c>
      <c r="T9" s="3" t="s">
        <v>0</v>
      </c>
      <c r="U9" s="3" t="s">
        <v>0</v>
      </c>
      <c r="V9" t="s">
        <v>0</v>
      </c>
      <c r="W9" t="s">
        <v>0</v>
      </c>
      <c r="X9" t="s">
        <v>0</v>
      </c>
      <c r="Y9" t="s">
        <v>0</v>
      </c>
      <c r="Z9" t="s">
        <v>0</v>
      </c>
    </row>
    <row r="10" spans="1:26" x14ac:dyDescent="0.2">
      <c r="A10" s="4" t="s">
        <v>12</v>
      </c>
      <c r="B10" s="10">
        <f>SUMIFS(I:I,Q:Q,"PASS_THROUGH")</f>
        <v>474.78800000000007</v>
      </c>
      <c r="C10" s="10">
        <f>SUMIFS(I:I,Q:Q,"DELAYED")</f>
        <v>29.880000000000003</v>
      </c>
      <c r="D10" s="10"/>
      <c r="E10" t="s">
        <v>0</v>
      </c>
      <c r="F10" s="2" t="s">
        <v>0</v>
      </c>
      <c r="G10" s="2" t="s">
        <v>0</v>
      </c>
      <c r="H10" s="2" t="s">
        <v>0</v>
      </c>
      <c r="I10" s="3" t="s">
        <v>0</v>
      </c>
      <c r="J10" t="s">
        <v>0</v>
      </c>
      <c r="K10" s="3" t="s">
        <v>0</v>
      </c>
      <c r="L10" s="3" t="s">
        <v>0</v>
      </c>
      <c r="M10" s="3" t="s">
        <v>0</v>
      </c>
      <c r="N10" s="3" t="s">
        <v>0</v>
      </c>
      <c r="O10" s="3" t="s">
        <v>0</v>
      </c>
      <c r="P10" t="s">
        <v>0</v>
      </c>
      <c r="Q10" t="s">
        <v>0</v>
      </c>
      <c r="R10" t="s">
        <v>0</v>
      </c>
      <c r="S10" t="s">
        <v>0</v>
      </c>
      <c r="T10" s="3" t="s">
        <v>0</v>
      </c>
      <c r="U10" s="3" t="s">
        <v>0</v>
      </c>
      <c r="V10" t="s">
        <v>0</v>
      </c>
      <c r="W10" t="s">
        <v>0</v>
      </c>
      <c r="X10" t="s">
        <v>0</v>
      </c>
      <c r="Y10" t="s">
        <v>0</v>
      </c>
      <c r="Z10" t="s">
        <v>0</v>
      </c>
    </row>
    <row r="11" spans="1:26" x14ac:dyDescent="0.2">
      <c r="A11" s="4" t="s">
        <v>13</v>
      </c>
      <c r="B11" s="11">
        <f>SUMPRODUCT(
        (ROW(Q:Q)&gt;MATCH("Payout Type",Q:Q,0))*
        (LEN(TRIM(Q:Q))&gt;0)*
        (TRIM(Q:Q)&lt;&gt;"DIRECT")*(TRIM(Q:Q)&lt;&gt;"DELAYED")
      )</f>
        <v>28</v>
      </c>
      <c r="C11" s="11">
        <f>SUMPRODUCT(
        (ROW(Q:Q)&gt;MATCH("Payout Type",Q:Q,0))*
        (LEN(TRIM(Q:Q))&gt;0)*
        (TRIM(Q:Q)&lt;&gt;"PASS_THROUGH")*(TRIM(Q:Q)&lt;&gt;"DIRECT")
      )</f>
        <v>2</v>
      </c>
      <c r="D11" s="11"/>
      <c r="E11" t="s">
        <v>0</v>
      </c>
      <c r="F11" s="2" t="s">
        <v>0</v>
      </c>
      <c r="G11" s="2" t="s">
        <v>0</v>
      </c>
      <c r="H11" s="2" t="s">
        <v>0</v>
      </c>
      <c r="I11" s="3" t="s">
        <v>0</v>
      </c>
      <c r="J11" t="s">
        <v>0</v>
      </c>
      <c r="K11" s="3" t="s">
        <v>0</v>
      </c>
      <c r="L11" s="3" t="s">
        <v>0</v>
      </c>
      <c r="M11" s="3" t="s">
        <v>0</v>
      </c>
      <c r="N11" s="3" t="s">
        <v>0</v>
      </c>
      <c r="O11" s="3" t="s">
        <v>0</v>
      </c>
      <c r="P11" t="s">
        <v>0</v>
      </c>
      <c r="Q11" t="s">
        <v>0</v>
      </c>
      <c r="R11" t="s">
        <v>0</v>
      </c>
      <c r="S11" t="s">
        <v>0</v>
      </c>
      <c r="T11" s="3" t="s">
        <v>0</v>
      </c>
      <c r="U11" s="3" t="s">
        <v>0</v>
      </c>
      <c r="V11" t="s">
        <v>0</v>
      </c>
      <c r="W11" t="s">
        <v>0</v>
      </c>
      <c r="X11" t="s">
        <v>0</v>
      </c>
      <c r="Y11" t="s">
        <v>0</v>
      </c>
      <c r="Z11" t="s">
        <v>0</v>
      </c>
    </row>
    <row r="12" spans="1:26" x14ac:dyDescent="0.2">
      <c r="B12" s="6"/>
      <c r="C12" s="6"/>
      <c r="D12" s="6"/>
      <c r="E12" t="s">
        <v>0</v>
      </c>
      <c r="F12" s="2" t="s">
        <v>0</v>
      </c>
      <c r="G12" s="2" t="s">
        <v>0</v>
      </c>
      <c r="H12" s="2" t="s">
        <v>0</v>
      </c>
      <c r="I12" s="3" t="s">
        <v>0</v>
      </c>
      <c r="J12" t="s">
        <v>0</v>
      </c>
      <c r="K12" s="3" t="s">
        <v>0</v>
      </c>
      <c r="L12" s="3" t="s">
        <v>0</v>
      </c>
      <c r="M12" s="3" t="s">
        <v>0</v>
      </c>
      <c r="N12" s="3" t="s">
        <v>0</v>
      </c>
      <c r="O12" s="3" t="s">
        <v>0</v>
      </c>
      <c r="P12" t="s">
        <v>0</v>
      </c>
      <c r="Q12" t="s">
        <v>0</v>
      </c>
      <c r="R12" t="s">
        <v>0</v>
      </c>
      <c r="S12" t="s">
        <v>0</v>
      </c>
      <c r="T12" s="3" t="s">
        <v>0</v>
      </c>
      <c r="U12" s="3" t="s">
        <v>0</v>
      </c>
      <c r="V12" t="s">
        <v>0</v>
      </c>
      <c r="W12" t="s">
        <v>0</v>
      </c>
      <c r="X12" t="s">
        <v>0</v>
      </c>
      <c r="Y12" t="s">
        <v>0</v>
      </c>
      <c r="Z12" t="s">
        <v>0</v>
      </c>
    </row>
    <row r="13" spans="1:26" x14ac:dyDescent="0.2">
      <c r="A13" s="4" t="s">
        <v>14</v>
      </c>
      <c r="B13" s="12">
        <f>SUMIFS(N:N,Q:Q,"PASS_THROUGH")</f>
        <v>9.3099999999999987</v>
      </c>
      <c r="C13" s="12">
        <f>SUMIFS(N:N,Q:Q,"DELAYED")</f>
        <v>0.67</v>
      </c>
      <c r="D13" s="12"/>
      <c r="E13" t="s">
        <v>0</v>
      </c>
      <c r="F13" s="2" t="s">
        <v>0</v>
      </c>
      <c r="G13" s="2" t="s">
        <v>0</v>
      </c>
      <c r="H13" s="2" t="s">
        <v>0</v>
      </c>
      <c r="I13" s="3" t="s">
        <v>0</v>
      </c>
      <c r="J13" t="s">
        <v>0</v>
      </c>
      <c r="K13" s="3" t="s">
        <v>0</v>
      </c>
      <c r="L13" s="3" t="s">
        <v>0</v>
      </c>
      <c r="M13" s="3" t="s">
        <v>0</v>
      </c>
      <c r="N13" s="3" t="s">
        <v>0</v>
      </c>
      <c r="O13" s="3" t="s">
        <v>0</v>
      </c>
      <c r="P13" t="s">
        <v>0</v>
      </c>
      <c r="Q13" t="s">
        <v>0</v>
      </c>
      <c r="R13" t="s">
        <v>0</v>
      </c>
      <c r="S13" t="s">
        <v>0</v>
      </c>
      <c r="T13" s="3" t="s">
        <v>0</v>
      </c>
      <c r="U13" s="3" t="s">
        <v>0</v>
      </c>
      <c r="V13" t="s">
        <v>0</v>
      </c>
      <c r="W13" t="s">
        <v>0</v>
      </c>
      <c r="X13" t="s">
        <v>0</v>
      </c>
      <c r="Y13" t="s">
        <v>0</v>
      </c>
      <c r="Z13" t="s">
        <v>0</v>
      </c>
    </row>
    <row r="14" spans="1:26" x14ac:dyDescent="0.2">
      <c r="A14" s="4" t="s">
        <v>15</v>
      </c>
      <c r="B14" s="12">
        <f>B13*0.2</f>
        <v>1.8619999999999999</v>
      </c>
      <c r="C14" s="12">
        <f>C13*0.2</f>
        <v>0.13400000000000001</v>
      </c>
      <c r="D14" s="12"/>
      <c r="E14" t="s">
        <v>0</v>
      </c>
      <c r="F14" s="2" t="s">
        <v>0</v>
      </c>
      <c r="G14" s="2" t="s">
        <v>0</v>
      </c>
      <c r="H14" s="2" t="s">
        <v>0</v>
      </c>
      <c r="I14" s="3" t="s">
        <v>0</v>
      </c>
      <c r="J14" t="s">
        <v>0</v>
      </c>
      <c r="K14" s="3" t="s">
        <v>0</v>
      </c>
      <c r="L14" s="3" t="s">
        <v>0</v>
      </c>
      <c r="M14" s="3" t="s">
        <v>0</v>
      </c>
      <c r="N14" s="3" t="s">
        <v>0</v>
      </c>
      <c r="O14" s="3" t="s">
        <v>0</v>
      </c>
      <c r="P14" t="s">
        <v>0</v>
      </c>
      <c r="Q14" t="s">
        <v>0</v>
      </c>
      <c r="R14" t="s">
        <v>0</v>
      </c>
      <c r="S14" t="s">
        <v>0</v>
      </c>
      <c r="T14" s="3" t="s">
        <v>0</v>
      </c>
      <c r="U14" s="3" t="s">
        <v>0</v>
      </c>
      <c r="V14" t="s">
        <v>0</v>
      </c>
      <c r="W14" t="s">
        <v>0</v>
      </c>
      <c r="X14" t="s">
        <v>0</v>
      </c>
      <c r="Y14" t="s">
        <v>0</v>
      </c>
      <c r="Z14" t="s">
        <v>0</v>
      </c>
    </row>
    <row r="15" spans="1:26" ht="16" thickBot="1" x14ac:dyDescent="0.25">
      <c r="A15" s="4" t="s">
        <v>16</v>
      </c>
      <c r="B15" s="9">
        <f>B13+B14</f>
        <v>11.171999999999999</v>
      </c>
      <c r="C15" s="9">
        <f>C13+C14</f>
        <v>0.80400000000000005</v>
      </c>
      <c r="D15" s="13"/>
      <c r="E15" t="s">
        <v>0</v>
      </c>
      <c r="F15" s="2" t="s">
        <v>0</v>
      </c>
      <c r="G15" s="2" t="s">
        <v>0</v>
      </c>
      <c r="H15" s="2" t="s">
        <v>0</v>
      </c>
      <c r="I15" s="3" t="s">
        <v>0</v>
      </c>
      <c r="J15" t="s">
        <v>0</v>
      </c>
      <c r="K15" s="3" t="s">
        <v>0</v>
      </c>
      <c r="L15" s="3" t="s">
        <v>0</v>
      </c>
      <c r="M15" s="3" t="s">
        <v>0</v>
      </c>
      <c r="N15" s="3" t="s">
        <v>0</v>
      </c>
      <c r="O15" s="3" t="s">
        <v>0</v>
      </c>
      <c r="P15" t="s">
        <v>0</v>
      </c>
      <c r="Q15" t="s">
        <v>0</v>
      </c>
      <c r="R15" t="s">
        <v>0</v>
      </c>
      <c r="S15" t="s">
        <v>0</v>
      </c>
      <c r="T15" s="3" t="s">
        <v>0</v>
      </c>
      <c r="U15" s="3" t="s">
        <v>0</v>
      </c>
      <c r="V15" t="s">
        <v>0</v>
      </c>
      <c r="W15" t="s">
        <v>0</v>
      </c>
      <c r="X15" t="s">
        <v>0</v>
      </c>
      <c r="Y15" t="s">
        <v>0</v>
      </c>
      <c r="Z15" t="s">
        <v>0</v>
      </c>
    </row>
    <row r="16" spans="1:26" ht="16" thickTop="1" x14ac:dyDescent="0.2">
      <c r="B16" s="6"/>
      <c r="C16" s="6"/>
      <c r="D16" s="6"/>
      <c r="E16" t="s">
        <v>0</v>
      </c>
      <c r="F16" s="2" t="s">
        <v>0</v>
      </c>
      <c r="G16" s="2" t="s">
        <v>0</v>
      </c>
      <c r="H16" s="2" t="s">
        <v>0</v>
      </c>
      <c r="I16" s="3" t="s">
        <v>0</v>
      </c>
      <c r="J16" t="s">
        <v>0</v>
      </c>
      <c r="K16" s="3" t="s">
        <v>0</v>
      </c>
      <c r="L16" s="3" t="s">
        <v>0</v>
      </c>
      <c r="M16" s="3" t="s">
        <v>0</v>
      </c>
      <c r="N16" s="3" t="s">
        <v>0</v>
      </c>
      <c r="O16" s="3" t="s">
        <v>0</v>
      </c>
      <c r="P16" t="s">
        <v>0</v>
      </c>
      <c r="Q16" t="s">
        <v>0</v>
      </c>
      <c r="R16" t="s">
        <v>0</v>
      </c>
      <c r="S16" t="s">
        <v>0</v>
      </c>
      <c r="T16" s="3" t="s">
        <v>0</v>
      </c>
      <c r="U16" s="3" t="s">
        <v>0</v>
      </c>
      <c r="V16" t="s">
        <v>0</v>
      </c>
      <c r="W16" t="s">
        <v>0</v>
      </c>
      <c r="X16" t="s">
        <v>0</v>
      </c>
      <c r="Y16" t="s">
        <v>0</v>
      </c>
      <c r="Z16" t="s">
        <v>0</v>
      </c>
    </row>
    <row r="17" spans="1:26" ht="16" thickBot="1" x14ac:dyDescent="0.25">
      <c r="A17" s="4" t="s">
        <v>17</v>
      </c>
      <c r="B17" s="9">
        <f>B7-B15</f>
        <v>297.43799999999993</v>
      </c>
      <c r="C17" s="9">
        <f>C7-C15</f>
        <v>18.636000000000003</v>
      </c>
      <c r="D17" s="13"/>
      <c r="E17" t="s">
        <v>0</v>
      </c>
      <c r="F17" s="2" t="s">
        <v>0</v>
      </c>
      <c r="G17" s="2" t="s">
        <v>0</v>
      </c>
      <c r="H17" s="2" t="s">
        <v>0</v>
      </c>
      <c r="I17" s="3" t="s">
        <v>0</v>
      </c>
      <c r="J17" t="s">
        <v>0</v>
      </c>
      <c r="K17" s="3" t="s">
        <v>0</v>
      </c>
      <c r="L17" s="3" t="s">
        <v>0</v>
      </c>
      <c r="M17" s="3" t="s">
        <v>0</v>
      </c>
      <c r="N17" s="3" t="s">
        <v>0</v>
      </c>
      <c r="O17" s="3" t="s">
        <v>0</v>
      </c>
      <c r="P17" t="s">
        <v>0</v>
      </c>
      <c r="Q17" t="s">
        <v>0</v>
      </c>
      <c r="R17" t="s">
        <v>0</v>
      </c>
      <c r="S17" t="s">
        <v>0</v>
      </c>
      <c r="T17" s="3" t="s">
        <v>0</v>
      </c>
      <c r="U17" s="3" t="s">
        <v>0</v>
      </c>
      <c r="V17" t="s">
        <v>0</v>
      </c>
      <c r="W17" t="s">
        <v>0</v>
      </c>
      <c r="X17" t="s">
        <v>0</v>
      </c>
      <c r="Y17" t="s">
        <v>0</v>
      </c>
      <c r="Z17" t="s">
        <v>0</v>
      </c>
    </row>
    <row r="18" spans="1:26" ht="16" thickTop="1" x14ac:dyDescent="0.2">
      <c r="A18" s="7" t="s">
        <v>18</v>
      </c>
      <c r="B18" s="6"/>
      <c r="C18" s="6"/>
      <c r="D18" s="6"/>
      <c r="E18" t="s">
        <v>0</v>
      </c>
      <c r="F18" s="2" t="s">
        <v>0</v>
      </c>
      <c r="G18" s="2" t="s">
        <v>0</v>
      </c>
      <c r="H18" s="2" t="s">
        <v>0</v>
      </c>
      <c r="I18" s="3" t="s">
        <v>0</v>
      </c>
      <c r="J18" t="s">
        <v>0</v>
      </c>
      <c r="K18" s="3" t="s">
        <v>0</v>
      </c>
      <c r="L18" s="3" t="s">
        <v>0</v>
      </c>
      <c r="M18" s="3" t="s">
        <v>0</v>
      </c>
      <c r="N18" s="3" t="s">
        <v>0</v>
      </c>
      <c r="O18" s="3" t="s">
        <v>0</v>
      </c>
      <c r="P18" t="s">
        <v>0</v>
      </c>
      <c r="Q18" t="s">
        <v>0</v>
      </c>
      <c r="R18" t="s">
        <v>0</v>
      </c>
      <c r="S18" t="s">
        <v>0</v>
      </c>
      <c r="T18" s="3" t="s">
        <v>0</v>
      </c>
      <c r="U18" s="3" t="s">
        <v>0</v>
      </c>
      <c r="V18" t="s">
        <v>0</v>
      </c>
      <c r="W18" t="s">
        <v>0</v>
      </c>
      <c r="X18" t="s">
        <v>0</v>
      </c>
      <c r="Y18" t="s">
        <v>0</v>
      </c>
      <c r="Z18" t="s">
        <v>0</v>
      </c>
    </row>
    <row r="19" spans="1:26" x14ac:dyDescent="0.2">
      <c r="A19" s="7" t="s">
        <v>0</v>
      </c>
      <c r="B19" t="s">
        <v>0</v>
      </c>
      <c r="C19" t="s">
        <v>0</v>
      </c>
      <c r="D19" t="s">
        <v>0</v>
      </c>
      <c r="E19" t="s">
        <v>0</v>
      </c>
      <c r="F19" s="2" t="s">
        <v>0</v>
      </c>
      <c r="G19" s="2" t="s">
        <v>0</v>
      </c>
      <c r="H19" s="2" t="s">
        <v>0</v>
      </c>
      <c r="I19" s="3" t="s">
        <v>0</v>
      </c>
      <c r="J19" t="s">
        <v>0</v>
      </c>
      <c r="K19" s="3" t="s">
        <v>0</v>
      </c>
      <c r="L19" s="3" t="s">
        <v>0</v>
      </c>
      <c r="M19" s="3" t="s">
        <v>0</v>
      </c>
      <c r="N19" s="3" t="s">
        <v>0</v>
      </c>
      <c r="O19" s="3" t="s">
        <v>0</v>
      </c>
      <c r="P19" t="s">
        <v>0</v>
      </c>
      <c r="Q19" t="s">
        <v>0</v>
      </c>
      <c r="R19" t="s">
        <v>0</v>
      </c>
      <c r="S19" t="s">
        <v>0</v>
      </c>
      <c r="T19" s="3" t="s">
        <v>0</v>
      </c>
      <c r="U19" s="3" t="s">
        <v>0</v>
      </c>
      <c r="V19" t="s">
        <v>0</v>
      </c>
      <c r="W19" t="s">
        <v>0</v>
      </c>
      <c r="X19" t="s">
        <v>0</v>
      </c>
      <c r="Y19" t="s">
        <v>0</v>
      </c>
      <c r="Z19" t="s">
        <v>0</v>
      </c>
    </row>
    <row r="20" spans="1:26" x14ac:dyDescent="0.2">
      <c r="A20" s="14" t="s">
        <v>19</v>
      </c>
      <c r="B20" s="8" t="s">
        <v>20</v>
      </c>
      <c r="C20" s="8" t="s">
        <v>21</v>
      </c>
      <c r="D20" s="8" t="s">
        <v>22</v>
      </c>
      <c r="E20" s="8" t="s">
        <v>23</v>
      </c>
      <c r="F20" s="15" t="s">
        <v>24</v>
      </c>
      <c r="G20" s="15" t="s">
        <v>25</v>
      </c>
      <c r="H20" s="15" t="s">
        <v>26</v>
      </c>
      <c r="I20" s="16" t="s">
        <v>12</v>
      </c>
      <c r="J20" s="8" t="s">
        <v>27</v>
      </c>
      <c r="K20" s="16" t="s">
        <v>28</v>
      </c>
      <c r="L20" s="16" t="s">
        <v>29</v>
      </c>
      <c r="M20" s="16" t="s">
        <v>30</v>
      </c>
      <c r="N20" s="16" t="s">
        <v>14</v>
      </c>
      <c r="O20" s="16" t="s">
        <v>31</v>
      </c>
      <c r="P20" s="8" t="s">
        <v>32</v>
      </c>
      <c r="Q20" s="8" t="s">
        <v>33</v>
      </c>
      <c r="R20" s="8" t="s">
        <v>34</v>
      </c>
      <c r="S20" s="8" t="s">
        <v>35</v>
      </c>
      <c r="T20" s="16" t="s">
        <v>36</v>
      </c>
      <c r="U20" s="16" t="s">
        <v>37</v>
      </c>
      <c r="V20" s="8" t="s">
        <v>38</v>
      </c>
      <c r="W20" s="8" t="s">
        <v>39</v>
      </c>
      <c r="X20" s="8" t="s">
        <v>40</v>
      </c>
      <c r="Y20" s="8" t="s">
        <v>41</v>
      </c>
      <c r="Z20" s="8" t="s">
        <v>42</v>
      </c>
    </row>
    <row r="21" spans="1:26" x14ac:dyDescent="0.2">
      <c r="A21" s="17">
        <v>45869.621689814812</v>
      </c>
      <c r="B21" s="11">
        <v>654321</v>
      </c>
      <c r="C21" s="11">
        <v>123456</v>
      </c>
      <c r="D21" s="11">
        <v>401030</v>
      </c>
      <c r="E21" s="11" t="s">
        <v>43</v>
      </c>
      <c r="F21" s="18">
        <v>45869.621689814812</v>
      </c>
      <c r="G21" s="18">
        <v>45870.27375</v>
      </c>
      <c r="H21" s="18">
        <v>45869.805555543979</v>
      </c>
      <c r="I21" s="19">
        <v>42.5</v>
      </c>
      <c r="J21" s="11" t="s">
        <v>44</v>
      </c>
      <c r="K21" s="19">
        <v>0.65</v>
      </c>
      <c r="L21" s="19">
        <v>0</v>
      </c>
      <c r="M21" s="19">
        <v>27.63</v>
      </c>
      <c r="N21" s="19">
        <v>0.59</v>
      </c>
      <c r="O21" s="19">
        <v>33.50440960313572</v>
      </c>
      <c r="P21" s="11" t="s">
        <v>45</v>
      </c>
      <c r="Q21" s="11" t="s">
        <v>46</v>
      </c>
      <c r="R21" s="11" t="s">
        <v>47</v>
      </c>
      <c r="S21" s="11" t="s">
        <v>0</v>
      </c>
      <c r="T21" s="19">
        <v>26.922000000000001</v>
      </c>
      <c r="U21" s="19">
        <v>0</v>
      </c>
      <c r="V21" s="11" t="s">
        <v>0</v>
      </c>
      <c r="W21" s="11" t="s">
        <v>2</v>
      </c>
      <c r="X21" s="11" t="s">
        <v>48</v>
      </c>
      <c r="Y21" s="11" t="s">
        <v>49</v>
      </c>
      <c r="Z21" s="11" t="s">
        <v>50</v>
      </c>
    </row>
    <row r="22" spans="1:26" x14ac:dyDescent="0.2">
      <c r="A22" s="17">
        <v>45870.263483796298</v>
      </c>
      <c r="B22" s="11">
        <v>654321</v>
      </c>
      <c r="C22" s="11">
        <v>123456</v>
      </c>
      <c r="D22" s="11">
        <v>401030</v>
      </c>
      <c r="E22" s="11" t="s">
        <v>43</v>
      </c>
      <c r="F22" s="18">
        <v>45870.263483796298</v>
      </c>
      <c r="G22" s="18">
        <v>45870.445625</v>
      </c>
      <c r="H22" s="18">
        <v>45870.291666655088</v>
      </c>
      <c r="I22" s="19">
        <v>4.6100000000000003</v>
      </c>
      <c r="J22" s="11" t="s">
        <v>44</v>
      </c>
      <c r="K22" s="19">
        <v>0.65</v>
      </c>
      <c r="L22" s="19">
        <v>0</v>
      </c>
      <c r="M22" s="19">
        <v>3</v>
      </c>
      <c r="N22" s="19">
        <v>0.24</v>
      </c>
      <c r="O22" s="19">
        <v>3.6342430181283696</v>
      </c>
      <c r="P22" s="11" t="s">
        <v>45</v>
      </c>
      <c r="Q22" s="11" t="s">
        <v>46</v>
      </c>
      <c r="R22" s="11" t="s">
        <v>47</v>
      </c>
      <c r="S22" s="11" t="s">
        <v>0</v>
      </c>
      <c r="T22" s="19">
        <v>2.7119999999999997</v>
      </c>
      <c r="U22" s="19">
        <v>0</v>
      </c>
      <c r="V22" s="11" t="s">
        <v>0</v>
      </c>
      <c r="W22" s="11" t="s">
        <v>2</v>
      </c>
      <c r="X22" s="11" t="s">
        <v>48</v>
      </c>
      <c r="Y22" s="11" t="s">
        <v>51</v>
      </c>
      <c r="Z22" s="11" t="s">
        <v>52</v>
      </c>
    </row>
    <row r="23" spans="1:26" x14ac:dyDescent="0.2">
      <c r="A23" s="17">
        <v>45870.277268518519</v>
      </c>
      <c r="B23" s="11">
        <v>654321</v>
      </c>
      <c r="C23" s="11">
        <v>123456</v>
      </c>
      <c r="D23" s="11">
        <v>401030</v>
      </c>
      <c r="E23" s="11" t="s">
        <v>43</v>
      </c>
      <c r="F23" s="18">
        <v>45870.277268518519</v>
      </c>
      <c r="G23" s="18">
        <v>45870.563750000001</v>
      </c>
      <c r="H23" s="18">
        <v>45870.354166655088</v>
      </c>
      <c r="I23" s="19">
        <v>10.423999999999999</v>
      </c>
      <c r="J23" s="11" t="s">
        <v>44</v>
      </c>
      <c r="K23" s="19">
        <v>0.65</v>
      </c>
      <c r="L23" s="19">
        <v>0</v>
      </c>
      <c r="M23" s="19">
        <v>6.78</v>
      </c>
      <c r="N23" s="19">
        <v>0.28999999999999998</v>
      </c>
      <c r="O23" s="19">
        <v>8.2176462518373334</v>
      </c>
      <c r="P23" s="11" t="s">
        <v>45</v>
      </c>
      <c r="Q23" s="11" t="s">
        <v>46</v>
      </c>
      <c r="R23" s="11" t="s">
        <v>53</v>
      </c>
      <c r="S23" s="11" t="s">
        <v>0</v>
      </c>
      <c r="T23" s="19">
        <v>6.4320000000000004</v>
      </c>
      <c r="U23" s="19">
        <v>0</v>
      </c>
      <c r="V23" s="11" t="s">
        <v>54</v>
      </c>
      <c r="W23" s="11" t="s">
        <v>2</v>
      </c>
      <c r="X23" s="11" t="s">
        <v>48</v>
      </c>
      <c r="Y23" s="11" t="s">
        <v>55</v>
      </c>
      <c r="Z23" s="11" t="s">
        <v>52</v>
      </c>
    </row>
    <row r="24" spans="1:26" x14ac:dyDescent="0.2">
      <c r="A24" s="17">
        <v>45870.280740740738</v>
      </c>
      <c r="B24" s="11">
        <v>654321</v>
      </c>
      <c r="C24" s="11">
        <v>123456</v>
      </c>
      <c r="D24" s="11">
        <v>401030</v>
      </c>
      <c r="E24" s="11" t="s">
        <v>43</v>
      </c>
      <c r="F24" s="18">
        <v>45870.280740740738</v>
      </c>
      <c r="G24" s="18">
        <v>45870.536932870367</v>
      </c>
      <c r="H24" s="18">
        <v>45870.52083332176</v>
      </c>
      <c r="I24" s="19">
        <v>34.25</v>
      </c>
      <c r="J24" s="11" t="s">
        <v>44</v>
      </c>
      <c r="K24" s="19">
        <v>0.65</v>
      </c>
      <c r="L24" s="19">
        <v>0</v>
      </c>
      <c r="M24" s="19">
        <v>22.27</v>
      </c>
      <c r="N24" s="19">
        <v>0.51</v>
      </c>
      <c r="O24" s="19">
        <v>27.000612444879959</v>
      </c>
      <c r="P24" s="11" t="s">
        <v>45</v>
      </c>
      <c r="Q24" s="11" t="s">
        <v>46</v>
      </c>
      <c r="R24" s="11" t="s">
        <v>47</v>
      </c>
      <c r="S24" s="11" t="s">
        <v>0</v>
      </c>
      <c r="T24" s="19">
        <v>21.657999999999998</v>
      </c>
      <c r="U24" s="19">
        <v>0</v>
      </c>
      <c r="V24" s="11" t="s">
        <v>0</v>
      </c>
      <c r="W24" s="11" t="s">
        <v>2</v>
      </c>
      <c r="X24" s="11" t="s">
        <v>48</v>
      </c>
      <c r="Y24" s="11" t="s">
        <v>56</v>
      </c>
      <c r="Z24" s="11" t="s">
        <v>52</v>
      </c>
    </row>
    <row r="25" spans="1:26" x14ac:dyDescent="0.2">
      <c r="A25" s="17">
        <v>45870.34170138889</v>
      </c>
      <c r="B25" s="11">
        <v>654321</v>
      </c>
      <c r="C25" s="11">
        <v>123456</v>
      </c>
      <c r="D25" s="11">
        <v>401030</v>
      </c>
      <c r="E25" s="11" t="s">
        <v>43</v>
      </c>
      <c r="F25" s="18">
        <v>45870.34170138889</v>
      </c>
      <c r="G25" s="18">
        <v>45870.341851851852</v>
      </c>
      <c r="H25" s="18" t="s">
        <v>0</v>
      </c>
      <c r="I25" s="19">
        <v>2.5000000000000001E-2</v>
      </c>
      <c r="J25" s="11" t="s">
        <v>44</v>
      </c>
      <c r="K25" s="19">
        <v>0</v>
      </c>
      <c r="L25" s="19">
        <v>0</v>
      </c>
      <c r="M25" s="19">
        <v>0</v>
      </c>
      <c r="N25" s="19">
        <v>0</v>
      </c>
      <c r="O25" s="19">
        <v>1.9708476237138658E-2</v>
      </c>
      <c r="P25" s="11" t="s">
        <v>45</v>
      </c>
      <c r="Q25" s="11" t="s">
        <v>46</v>
      </c>
      <c r="R25" s="11" t="s">
        <v>57</v>
      </c>
      <c r="S25" s="11" t="s">
        <v>0</v>
      </c>
      <c r="T25" s="19">
        <v>0</v>
      </c>
      <c r="U25" s="19">
        <v>0</v>
      </c>
      <c r="V25" s="11" t="s">
        <v>0</v>
      </c>
      <c r="W25" s="11" t="s">
        <v>2</v>
      </c>
      <c r="X25" s="11" t="s">
        <v>48</v>
      </c>
      <c r="Y25" s="11" t="s">
        <v>58</v>
      </c>
      <c r="Z25" s="11" t="s">
        <v>0</v>
      </c>
    </row>
    <row r="26" spans="1:26" x14ac:dyDescent="0.2">
      <c r="A26" s="17">
        <v>45870.342013888891</v>
      </c>
      <c r="B26" s="11">
        <v>654321</v>
      </c>
      <c r="C26" s="11">
        <v>123456</v>
      </c>
      <c r="D26" s="11">
        <v>401030</v>
      </c>
      <c r="E26" s="11" t="s">
        <v>43</v>
      </c>
      <c r="F26" s="18">
        <v>45870.342013888891</v>
      </c>
      <c r="G26" s="18">
        <v>45870.379409722227</v>
      </c>
      <c r="H26" s="18" t="s">
        <v>0</v>
      </c>
      <c r="I26" s="19">
        <v>3</v>
      </c>
      <c r="J26" s="11" t="s">
        <v>44</v>
      </c>
      <c r="K26" s="19">
        <v>0.65</v>
      </c>
      <c r="L26" s="19">
        <v>0</v>
      </c>
      <c r="M26" s="19">
        <v>1.96</v>
      </c>
      <c r="N26" s="19">
        <v>0.23</v>
      </c>
      <c r="O26" s="19">
        <v>2.3650171484566385</v>
      </c>
      <c r="P26" s="11" t="s">
        <v>45</v>
      </c>
      <c r="Q26" s="11" t="s">
        <v>46</v>
      </c>
      <c r="R26" s="11" t="s">
        <v>53</v>
      </c>
      <c r="S26" s="11" t="s">
        <v>0</v>
      </c>
      <c r="T26" s="19">
        <v>1.6839999999999999</v>
      </c>
      <c r="U26" s="19">
        <v>0</v>
      </c>
      <c r="V26" s="11" t="s">
        <v>54</v>
      </c>
      <c r="W26" s="11" t="s">
        <v>2</v>
      </c>
      <c r="X26" s="11" t="s">
        <v>48</v>
      </c>
      <c r="Y26" s="11" t="s">
        <v>59</v>
      </c>
      <c r="Z26" s="11" t="s">
        <v>52</v>
      </c>
    </row>
    <row r="27" spans="1:26" x14ac:dyDescent="0.2">
      <c r="A27" s="17">
        <v>45870.352951388893</v>
      </c>
      <c r="B27" s="11">
        <v>654321</v>
      </c>
      <c r="C27" s="11">
        <v>123456</v>
      </c>
      <c r="D27" s="11">
        <v>401030</v>
      </c>
      <c r="E27" s="11" t="s">
        <v>43</v>
      </c>
      <c r="F27" s="18">
        <v>45870.352951388893</v>
      </c>
      <c r="G27" s="18">
        <v>45870.429189814815</v>
      </c>
      <c r="H27" s="18" t="s">
        <v>0</v>
      </c>
      <c r="I27" s="19">
        <v>13.7</v>
      </c>
      <c r="J27" s="11" t="s">
        <v>44</v>
      </c>
      <c r="K27" s="19">
        <v>0.65</v>
      </c>
      <c r="L27" s="19">
        <v>0</v>
      </c>
      <c r="M27" s="19">
        <v>8.91</v>
      </c>
      <c r="N27" s="19">
        <v>0.32</v>
      </c>
      <c r="O27" s="19">
        <v>10.800244977951987</v>
      </c>
      <c r="P27" s="11" t="s">
        <v>45</v>
      </c>
      <c r="Q27" s="11" t="s">
        <v>46</v>
      </c>
      <c r="R27" s="11" t="s">
        <v>53</v>
      </c>
      <c r="S27" s="11" t="s">
        <v>0</v>
      </c>
      <c r="T27" s="19">
        <v>8.5259999999999998</v>
      </c>
      <c r="U27" s="19">
        <v>0</v>
      </c>
      <c r="V27" s="11" t="s">
        <v>54</v>
      </c>
      <c r="W27" s="11" t="s">
        <v>2</v>
      </c>
      <c r="X27" s="11" t="s">
        <v>48</v>
      </c>
      <c r="Y27" s="11" t="s">
        <v>60</v>
      </c>
      <c r="Z27" s="11" t="s">
        <v>52</v>
      </c>
    </row>
    <row r="28" spans="1:26" x14ac:dyDescent="0.2">
      <c r="A28" s="17">
        <v>45870.387395833328</v>
      </c>
      <c r="B28" s="11">
        <v>654321</v>
      </c>
      <c r="C28" s="11">
        <v>123456</v>
      </c>
      <c r="D28" s="11">
        <v>401030</v>
      </c>
      <c r="E28" s="11" t="s">
        <v>43</v>
      </c>
      <c r="F28" s="18">
        <v>45870.387395833328</v>
      </c>
      <c r="G28" s="18">
        <v>45870.389525462961</v>
      </c>
      <c r="H28" s="18" t="s">
        <v>0</v>
      </c>
      <c r="I28" s="19">
        <v>5.0000000000000001E-3</v>
      </c>
      <c r="J28" s="11" t="s">
        <v>44</v>
      </c>
      <c r="K28" s="19">
        <v>0.65</v>
      </c>
      <c r="L28" s="19">
        <v>0</v>
      </c>
      <c r="M28" s="19">
        <v>0</v>
      </c>
      <c r="N28" s="19">
        <v>0</v>
      </c>
      <c r="O28" s="19">
        <v>3.9416952474277322E-3</v>
      </c>
      <c r="P28" s="11" t="s">
        <v>45</v>
      </c>
      <c r="Q28" s="11" t="s">
        <v>46</v>
      </c>
      <c r="R28" s="11" t="s">
        <v>53</v>
      </c>
      <c r="S28" s="11" t="s">
        <v>0</v>
      </c>
      <c r="T28" s="19">
        <v>0</v>
      </c>
      <c r="U28" s="19">
        <v>0</v>
      </c>
      <c r="V28" s="11" t="s">
        <v>54</v>
      </c>
      <c r="W28" s="11" t="s">
        <v>2</v>
      </c>
      <c r="X28" s="11" t="s">
        <v>48</v>
      </c>
      <c r="Y28" s="11" t="s">
        <v>61</v>
      </c>
      <c r="Z28" s="11" t="s">
        <v>0</v>
      </c>
    </row>
    <row r="29" spans="1:26" x14ac:dyDescent="0.2">
      <c r="A29" s="17">
        <v>45870.387777777782</v>
      </c>
      <c r="B29" s="11">
        <v>654321</v>
      </c>
      <c r="C29" s="11">
        <v>123456</v>
      </c>
      <c r="D29" s="11">
        <v>401030</v>
      </c>
      <c r="E29" s="11" t="s">
        <v>43</v>
      </c>
      <c r="F29" s="18">
        <v>45870.387777777782</v>
      </c>
      <c r="G29" s="18">
        <v>45870.617974537032</v>
      </c>
      <c r="H29" s="18">
        <v>45870.541666655088</v>
      </c>
      <c r="I29" s="19">
        <v>23.01</v>
      </c>
      <c r="J29" s="11" t="s">
        <v>44</v>
      </c>
      <c r="K29" s="19">
        <v>0.65</v>
      </c>
      <c r="L29" s="19">
        <v>0</v>
      </c>
      <c r="M29" s="19">
        <v>14.96</v>
      </c>
      <c r="N29" s="19">
        <v>0.41</v>
      </c>
      <c r="O29" s="19">
        <v>18.139681528662422</v>
      </c>
      <c r="P29" s="11" t="s">
        <v>45</v>
      </c>
      <c r="Q29" s="11" t="s">
        <v>46</v>
      </c>
      <c r="R29" s="11" t="s">
        <v>47</v>
      </c>
      <c r="S29" s="11" t="s">
        <v>0</v>
      </c>
      <c r="T29" s="19">
        <v>14.468</v>
      </c>
      <c r="U29" s="19">
        <v>0</v>
      </c>
      <c r="V29" s="11" t="s">
        <v>0</v>
      </c>
      <c r="W29" s="11" t="s">
        <v>2</v>
      </c>
      <c r="X29" s="11" t="s">
        <v>48</v>
      </c>
      <c r="Y29" s="11" t="s">
        <v>62</v>
      </c>
      <c r="Z29" s="11" t="s">
        <v>52</v>
      </c>
    </row>
    <row r="30" spans="1:26" x14ac:dyDescent="0.2">
      <c r="A30" s="17">
        <v>45870.392048611116</v>
      </c>
      <c r="B30" s="11">
        <v>654321</v>
      </c>
      <c r="C30" s="11">
        <v>123456</v>
      </c>
      <c r="D30" s="11">
        <v>401030</v>
      </c>
      <c r="E30" s="11" t="s">
        <v>43</v>
      </c>
      <c r="F30" s="18">
        <v>45870.392048611116</v>
      </c>
      <c r="G30" s="18">
        <v>45870.608715277776</v>
      </c>
      <c r="H30" s="18">
        <v>45870.499999988431</v>
      </c>
      <c r="I30" s="19">
        <v>26.68</v>
      </c>
      <c r="J30" s="11" t="s">
        <v>44</v>
      </c>
      <c r="K30" s="19">
        <v>0.65</v>
      </c>
      <c r="L30" s="19">
        <v>0</v>
      </c>
      <c r="M30" s="19">
        <v>17.350000000000001</v>
      </c>
      <c r="N30" s="19">
        <v>0.44</v>
      </c>
      <c r="O30" s="19">
        <v>21.032885840274378</v>
      </c>
      <c r="P30" s="11" t="s">
        <v>45</v>
      </c>
      <c r="Q30" s="11" t="s">
        <v>46</v>
      </c>
      <c r="R30" s="11" t="s">
        <v>47</v>
      </c>
      <c r="S30" s="11" t="s">
        <v>0</v>
      </c>
      <c r="T30" s="19">
        <v>16.821999999999999</v>
      </c>
      <c r="U30" s="19">
        <v>0</v>
      </c>
      <c r="V30" s="11" t="s">
        <v>0</v>
      </c>
      <c r="W30" s="11" t="s">
        <v>2</v>
      </c>
      <c r="X30" s="11" t="s">
        <v>48</v>
      </c>
      <c r="Y30" s="11" t="s">
        <v>63</v>
      </c>
      <c r="Z30" s="11" t="s">
        <v>52</v>
      </c>
    </row>
    <row r="31" spans="1:26" x14ac:dyDescent="0.2">
      <c r="A31" s="17">
        <v>45870.45349537037</v>
      </c>
      <c r="B31" s="11">
        <v>654321</v>
      </c>
      <c r="C31" s="11">
        <v>123456</v>
      </c>
      <c r="D31" s="11">
        <v>401030</v>
      </c>
      <c r="E31" s="11" t="s">
        <v>43</v>
      </c>
      <c r="F31" s="18">
        <v>45870.45349537037</v>
      </c>
      <c r="G31" s="18">
        <v>45870.604374999995</v>
      </c>
      <c r="H31" s="18" t="s">
        <v>0</v>
      </c>
      <c r="I31" s="19">
        <v>37.927999999999997</v>
      </c>
      <c r="J31" s="11" t="s">
        <v>44</v>
      </c>
      <c r="K31" s="19">
        <v>0.65</v>
      </c>
      <c r="L31" s="19">
        <v>0</v>
      </c>
      <c r="M31" s="19">
        <v>24.66</v>
      </c>
      <c r="N31" s="19">
        <v>0.55000000000000004</v>
      </c>
      <c r="O31" s="19">
        <v>29.900123468887802</v>
      </c>
      <c r="P31" s="11" t="s">
        <v>45</v>
      </c>
      <c r="Q31" s="11" t="s">
        <v>46</v>
      </c>
      <c r="R31" s="11" t="s">
        <v>53</v>
      </c>
      <c r="S31" s="11" t="s">
        <v>0</v>
      </c>
      <c r="T31" s="19">
        <v>24</v>
      </c>
      <c r="U31" s="19">
        <v>0</v>
      </c>
      <c r="V31" s="11" t="s">
        <v>54</v>
      </c>
      <c r="W31" s="11" t="s">
        <v>2</v>
      </c>
      <c r="X31" s="11" t="s">
        <v>48</v>
      </c>
      <c r="Y31" s="11" t="s">
        <v>64</v>
      </c>
      <c r="Z31" s="11" t="s">
        <v>52</v>
      </c>
    </row>
    <row r="32" spans="1:26" x14ac:dyDescent="0.2">
      <c r="A32" s="17">
        <v>45870.468958333338</v>
      </c>
      <c r="B32" s="11">
        <v>654321</v>
      </c>
      <c r="C32" s="11">
        <v>123456</v>
      </c>
      <c r="D32" s="11">
        <v>401030</v>
      </c>
      <c r="E32" s="11" t="s">
        <v>43</v>
      </c>
      <c r="F32" s="18">
        <v>45870.468958333338</v>
      </c>
      <c r="G32" s="18">
        <v>45870.55736111111</v>
      </c>
      <c r="H32" s="18" t="s">
        <v>0</v>
      </c>
      <c r="I32" s="19">
        <v>14.85</v>
      </c>
      <c r="J32" s="11" t="s">
        <v>44</v>
      </c>
      <c r="K32" s="19">
        <v>0.65</v>
      </c>
      <c r="L32" s="19">
        <v>0</v>
      </c>
      <c r="M32" s="19">
        <v>9.66</v>
      </c>
      <c r="N32" s="19">
        <v>0.34</v>
      </c>
      <c r="O32" s="19">
        <v>11.706834884860362</v>
      </c>
      <c r="P32" s="11" t="s">
        <v>45</v>
      </c>
      <c r="Q32" s="11" t="s">
        <v>46</v>
      </c>
      <c r="R32" s="11" t="s">
        <v>47</v>
      </c>
      <c r="S32" s="11" t="s">
        <v>0</v>
      </c>
      <c r="T32" s="19">
        <v>9.2520000000000007</v>
      </c>
      <c r="U32" s="19">
        <v>0</v>
      </c>
      <c r="V32" s="11" t="s">
        <v>0</v>
      </c>
      <c r="W32" s="11" t="s">
        <v>2</v>
      </c>
      <c r="X32" s="11" t="s">
        <v>48</v>
      </c>
      <c r="Y32" s="11" t="s">
        <v>65</v>
      </c>
      <c r="Z32" s="11" t="s">
        <v>52</v>
      </c>
    </row>
    <row r="33" spans="1:26" x14ac:dyDescent="0.2">
      <c r="A33" s="17">
        <v>45870.478773148148</v>
      </c>
      <c r="B33" s="11">
        <v>654321</v>
      </c>
      <c r="C33" s="11">
        <v>123456</v>
      </c>
      <c r="D33" s="11">
        <v>401030</v>
      </c>
      <c r="E33" s="11" t="s">
        <v>43</v>
      </c>
      <c r="F33" s="18">
        <v>45870.478773148148</v>
      </c>
      <c r="G33" s="18">
        <v>45870.52789351852</v>
      </c>
      <c r="H33" s="18" t="s">
        <v>0</v>
      </c>
      <c r="I33" s="19">
        <v>11.199</v>
      </c>
      <c r="J33" s="11" t="s">
        <v>44</v>
      </c>
      <c r="K33" s="19">
        <v>0.65</v>
      </c>
      <c r="L33" s="19">
        <v>0</v>
      </c>
      <c r="M33" s="19">
        <v>7.28</v>
      </c>
      <c r="N33" s="19">
        <v>0.3</v>
      </c>
      <c r="O33" s="19">
        <v>8.8286090151886327</v>
      </c>
      <c r="P33" s="11" t="s">
        <v>45</v>
      </c>
      <c r="Q33" s="11" t="s">
        <v>46</v>
      </c>
      <c r="R33" s="11" t="s">
        <v>53</v>
      </c>
      <c r="S33" s="11" t="s">
        <v>0</v>
      </c>
      <c r="T33" s="19">
        <v>6.9200000000000008</v>
      </c>
      <c r="U33" s="19">
        <v>0</v>
      </c>
      <c r="V33" s="11" t="s">
        <v>54</v>
      </c>
      <c r="W33" s="11" t="s">
        <v>2</v>
      </c>
      <c r="X33" s="11" t="s">
        <v>48</v>
      </c>
      <c r="Y33" s="11" t="s">
        <v>66</v>
      </c>
      <c r="Z33" s="11" t="s">
        <v>52</v>
      </c>
    </row>
    <row r="34" spans="1:26" x14ac:dyDescent="0.2">
      <c r="A34" s="17">
        <v>45870.50508101852</v>
      </c>
      <c r="B34" s="11">
        <v>654321</v>
      </c>
      <c r="C34" s="11">
        <v>123456</v>
      </c>
      <c r="D34" s="11">
        <v>401030</v>
      </c>
      <c r="E34" s="11" t="s">
        <v>43</v>
      </c>
      <c r="F34" s="18">
        <v>45870.50508101852</v>
      </c>
      <c r="G34" s="18">
        <v>45870.568784722222</v>
      </c>
      <c r="H34" s="18" t="s">
        <v>0</v>
      </c>
      <c r="I34" s="19">
        <v>16.7</v>
      </c>
      <c r="J34" s="11" t="s">
        <v>44</v>
      </c>
      <c r="K34" s="19">
        <v>0.65</v>
      </c>
      <c r="L34" s="19">
        <v>0</v>
      </c>
      <c r="M34" s="19">
        <v>10.86</v>
      </c>
      <c r="N34" s="19">
        <v>0.35</v>
      </c>
      <c r="O34" s="19">
        <v>13.165262126408622</v>
      </c>
      <c r="P34" s="11" t="s">
        <v>45</v>
      </c>
      <c r="Q34" s="11" t="s">
        <v>46</v>
      </c>
      <c r="R34" s="11" t="s">
        <v>53</v>
      </c>
      <c r="S34" s="11" t="s">
        <v>0</v>
      </c>
      <c r="T34" s="19">
        <v>10.44</v>
      </c>
      <c r="U34" s="19">
        <v>0</v>
      </c>
      <c r="V34" s="11" t="s">
        <v>54</v>
      </c>
      <c r="W34" s="11" t="s">
        <v>2</v>
      </c>
      <c r="X34" s="11" t="s">
        <v>48</v>
      </c>
      <c r="Y34" s="11" t="s">
        <v>67</v>
      </c>
      <c r="Z34" s="11" t="s">
        <v>52</v>
      </c>
    </row>
    <row r="35" spans="1:26" x14ac:dyDescent="0.2">
      <c r="A35" s="17">
        <v>45870.518055555556</v>
      </c>
      <c r="B35" s="11">
        <v>654321</v>
      </c>
      <c r="C35" s="11">
        <v>123456</v>
      </c>
      <c r="D35" s="11">
        <v>401030</v>
      </c>
      <c r="E35" s="11" t="s">
        <v>43</v>
      </c>
      <c r="F35" s="18">
        <v>45870.518055555556</v>
      </c>
      <c r="G35" s="18">
        <v>45870.53943287037</v>
      </c>
      <c r="H35" s="18" t="s">
        <v>0</v>
      </c>
      <c r="I35" s="19">
        <v>3.37</v>
      </c>
      <c r="J35" s="11" t="s">
        <v>44</v>
      </c>
      <c r="K35" s="19">
        <v>0.65</v>
      </c>
      <c r="L35" s="19">
        <v>0</v>
      </c>
      <c r="M35" s="19">
        <v>2.1960000000000002</v>
      </c>
      <c r="N35" s="19">
        <v>0.23</v>
      </c>
      <c r="O35" s="19">
        <v>2.6567025967662907</v>
      </c>
      <c r="P35" s="11" t="s">
        <v>45</v>
      </c>
      <c r="Q35" s="11" t="s">
        <v>68</v>
      </c>
      <c r="R35" s="11" t="s">
        <v>69</v>
      </c>
      <c r="S35" s="11" t="s">
        <v>70</v>
      </c>
      <c r="T35" s="19">
        <v>1.9200000000000004</v>
      </c>
      <c r="U35" s="19">
        <v>0</v>
      </c>
      <c r="V35" s="11" t="s">
        <v>0</v>
      </c>
      <c r="W35" s="11" t="s">
        <v>2</v>
      </c>
      <c r="X35" s="11" t="s">
        <v>48</v>
      </c>
      <c r="Y35" s="11" t="s">
        <v>71</v>
      </c>
      <c r="Z35" s="11" t="s">
        <v>0</v>
      </c>
    </row>
    <row r="36" spans="1:26" x14ac:dyDescent="0.2">
      <c r="A36" s="17">
        <v>45870.518634259264</v>
      </c>
      <c r="B36" s="11">
        <v>654321</v>
      </c>
      <c r="C36" s="11">
        <v>123456</v>
      </c>
      <c r="D36" s="11">
        <v>401030</v>
      </c>
      <c r="E36" s="11" t="s">
        <v>43</v>
      </c>
      <c r="F36" s="18">
        <v>45870.518634259264</v>
      </c>
      <c r="G36" s="18">
        <v>45870.695358796293</v>
      </c>
      <c r="H36" s="18" t="s">
        <v>0</v>
      </c>
      <c r="I36" s="19">
        <v>46.161999999999999</v>
      </c>
      <c r="J36" s="11" t="s">
        <v>44</v>
      </c>
      <c r="K36" s="19">
        <v>0.65</v>
      </c>
      <c r="L36" s="19">
        <v>0</v>
      </c>
      <c r="M36" s="19">
        <v>30.01</v>
      </c>
      <c r="N36" s="19">
        <v>0.62</v>
      </c>
      <c r="O36" s="19">
        <v>36.39130720235179</v>
      </c>
      <c r="P36" s="11" t="s">
        <v>45</v>
      </c>
      <c r="Q36" s="11" t="s">
        <v>46</v>
      </c>
      <c r="R36" s="11" t="s">
        <v>53</v>
      </c>
      <c r="S36" s="11" t="s">
        <v>0</v>
      </c>
      <c r="T36" s="19">
        <v>29.266000000000002</v>
      </c>
      <c r="U36" s="19">
        <v>0</v>
      </c>
      <c r="V36" s="11" t="s">
        <v>54</v>
      </c>
      <c r="W36" s="11" t="s">
        <v>2</v>
      </c>
      <c r="X36" s="11" t="s">
        <v>48</v>
      </c>
      <c r="Y36" s="11" t="s">
        <v>72</v>
      </c>
      <c r="Z36" s="11" t="s">
        <v>52</v>
      </c>
    </row>
    <row r="37" spans="1:26" x14ac:dyDescent="0.2">
      <c r="A37" s="17">
        <v>45870.519293981481</v>
      </c>
      <c r="B37" s="11">
        <v>654321</v>
      </c>
      <c r="C37" s="11">
        <v>123456</v>
      </c>
      <c r="D37" s="11">
        <v>401030</v>
      </c>
      <c r="E37" s="11" t="s">
        <v>43</v>
      </c>
      <c r="F37" s="18">
        <v>45870.519293981481</v>
      </c>
      <c r="G37" s="18">
        <v>45870.630578703705</v>
      </c>
      <c r="H37" s="18">
        <v>45870.548611099541</v>
      </c>
      <c r="I37" s="19">
        <v>6.9779999999999998</v>
      </c>
      <c r="J37" s="11" t="s">
        <v>44</v>
      </c>
      <c r="K37" s="19">
        <v>0.65</v>
      </c>
      <c r="L37" s="19">
        <v>0</v>
      </c>
      <c r="M37" s="19">
        <v>4.54</v>
      </c>
      <c r="N37" s="19">
        <v>0.26</v>
      </c>
      <c r="O37" s="19">
        <v>5.5010298873101426</v>
      </c>
      <c r="P37" s="11" t="s">
        <v>45</v>
      </c>
      <c r="Q37" s="11" t="s">
        <v>46</v>
      </c>
      <c r="R37" s="11" t="s">
        <v>53</v>
      </c>
      <c r="S37" s="11" t="s">
        <v>0</v>
      </c>
      <c r="T37" s="19">
        <v>4.2280000000000006</v>
      </c>
      <c r="U37" s="19">
        <v>0</v>
      </c>
      <c r="V37" s="11" t="s">
        <v>54</v>
      </c>
      <c r="W37" s="11" t="s">
        <v>2</v>
      </c>
      <c r="X37" s="11" t="s">
        <v>48</v>
      </c>
      <c r="Y37" s="11" t="s">
        <v>73</v>
      </c>
      <c r="Z37" s="11" t="s">
        <v>52</v>
      </c>
    </row>
    <row r="38" spans="1:26" x14ac:dyDescent="0.2">
      <c r="A38" s="17">
        <v>45870.587962962964</v>
      </c>
      <c r="B38" s="11">
        <v>654321</v>
      </c>
      <c r="C38" s="11">
        <v>123456</v>
      </c>
      <c r="D38" s="11">
        <v>401030</v>
      </c>
      <c r="E38" s="11" t="s">
        <v>43</v>
      </c>
      <c r="F38" s="18">
        <v>45870.587962962964</v>
      </c>
      <c r="G38" s="18">
        <v>45870.623773148152</v>
      </c>
      <c r="H38" s="18" t="s">
        <v>0</v>
      </c>
      <c r="I38" s="19">
        <v>2.85</v>
      </c>
      <c r="J38" s="11" t="s">
        <v>44</v>
      </c>
      <c r="K38" s="19">
        <v>0.65</v>
      </c>
      <c r="L38" s="19">
        <v>0</v>
      </c>
      <c r="M38" s="19">
        <v>1.86</v>
      </c>
      <c r="N38" s="19">
        <v>0.23</v>
      </c>
      <c r="O38" s="19">
        <v>2.2467662910338069</v>
      </c>
      <c r="P38" s="11" t="s">
        <v>45</v>
      </c>
      <c r="Q38" s="11" t="s">
        <v>46</v>
      </c>
      <c r="R38" s="11" t="s">
        <v>53</v>
      </c>
      <c r="S38" s="11" t="s">
        <v>0</v>
      </c>
      <c r="T38" s="19">
        <v>1.5840000000000001</v>
      </c>
      <c r="U38" s="19">
        <v>0</v>
      </c>
      <c r="V38" s="11" t="s">
        <v>54</v>
      </c>
      <c r="W38" s="11" t="s">
        <v>2</v>
      </c>
      <c r="X38" s="11" t="s">
        <v>48</v>
      </c>
      <c r="Y38" s="11" t="s">
        <v>74</v>
      </c>
      <c r="Z38" s="11" t="s">
        <v>52</v>
      </c>
    </row>
    <row r="39" spans="1:26" x14ac:dyDescent="0.2">
      <c r="A39" s="17">
        <v>45870.592187499999</v>
      </c>
      <c r="B39" s="11">
        <v>654321</v>
      </c>
      <c r="C39" s="11">
        <v>123456</v>
      </c>
      <c r="D39" s="11">
        <v>401030</v>
      </c>
      <c r="E39" s="11" t="s">
        <v>43</v>
      </c>
      <c r="F39" s="18">
        <v>45870.592187499999</v>
      </c>
      <c r="G39" s="18">
        <v>45870.615775462968</v>
      </c>
      <c r="H39" s="18" t="s">
        <v>0</v>
      </c>
      <c r="I39" s="19">
        <v>5.91</v>
      </c>
      <c r="J39" s="11" t="s">
        <v>44</v>
      </c>
      <c r="K39" s="19">
        <v>0.65</v>
      </c>
      <c r="L39" s="19">
        <v>0</v>
      </c>
      <c r="M39" s="19">
        <v>3.85</v>
      </c>
      <c r="N39" s="19">
        <v>0.25</v>
      </c>
      <c r="O39" s="19">
        <v>4.6590837824595788</v>
      </c>
      <c r="P39" s="11" t="s">
        <v>45</v>
      </c>
      <c r="Q39" s="11" t="s">
        <v>46</v>
      </c>
      <c r="R39" s="11" t="s">
        <v>53</v>
      </c>
      <c r="S39" s="11" t="s">
        <v>0</v>
      </c>
      <c r="T39" s="19">
        <v>3.5500000000000003</v>
      </c>
      <c r="U39" s="19">
        <v>0</v>
      </c>
      <c r="V39" s="11" t="s">
        <v>54</v>
      </c>
      <c r="W39" s="11" t="s">
        <v>2</v>
      </c>
      <c r="X39" s="11" t="s">
        <v>48</v>
      </c>
      <c r="Y39" s="11" t="s">
        <v>75</v>
      </c>
      <c r="Z39" s="11" t="s">
        <v>52</v>
      </c>
    </row>
    <row r="40" spans="1:26" x14ac:dyDescent="0.2">
      <c r="A40" s="17">
        <v>45870.617291666669</v>
      </c>
      <c r="B40" s="11">
        <v>654321</v>
      </c>
      <c r="C40" s="11">
        <v>123456</v>
      </c>
      <c r="D40" s="11">
        <v>401030</v>
      </c>
      <c r="E40" s="11" t="s">
        <v>43</v>
      </c>
      <c r="F40" s="18">
        <v>45870.617291666669</v>
      </c>
      <c r="G40" s="18">
        <v>45870.618796296301</v>
      </c>
      <c r="H40" s="18" t="s">
        <v>0</v>
      </c>
      <c r="I40" s="19">
        <v>0.2</v>
      </c>
      <c r="J40" s="11" t="s">
        <v>44</v>
      </c>
      <c r="K40" s="19">
        <v>0.65</v>
      </c>
      <c r="L40" s="19">
        <v>0</v>
      </c>
      <c r="M40" s="19">
        <v>0</v>
      </c>
      <c r="N40" s="19">
        <v>0</v>
      </c>
      <c r="O40" s="19">
        <v>0.15766780989710927</v>
      </c>
      <c r="P40" s="11" t="s">
        <v>45</v>
      </c>
      <c r="Q40" s="11" t="s">
        <v>46</v>
      </c>
      <c r="R40" s="11" t="s">
        <v>53</v>
      </c>
      <c r="S40" s="11" t="s">
        <v>0</v>
      </c>
      <c r="T40" s="19">
        <v>0</v>
      </c>
      <c r="U40" s="19">
        <v>0</v>
      </c>
      <c r="V40" s="11" t="s">
        <v>54</v>
      </c>
      <c r="W40" s="11" t="s">
        <v>2</v>
      </c>
      <c r="X40" s="11" t="s">
        <v>48</v>
      </c>
      <c r="Y40" s="11" t="s">
        <v>76</v>
      </c>
      <c r="Z40" s="11" t="s">
        <v>0</v>
      </c>
    </row>
    <row r="41" spans="1:26" x14ac:dyDescent="0.2">
      <c r="A41" s="17">
        <v>45870.620208333334</v>
      </c>
      <c r="B41" s="11">
        <v>654321</v>
      </c>
      <c r="C41" s="11">
        <v>123456</v>
      </c>
      <c r="D41" s="11">
        <v>401030</v>
      </c>
      <c r="E41" s="11" t="s">
        <v>43</v>
      </c>
      <c r="F41" s="18">
        <v>45870.620208333334</v>
      </c>
      <c r="G41" s="18">
        <v>45870.663969907408</v>
      </c>
      <c r="H41" s="18" t="s">
        <v>0</v>
      </c>
      <c r="I41" s="19">
        <v>7.2</v>
      </c>
      <c r="J41" s="11" t="s">
        <v>44</v>
      </c>
      <c r="K41" s="19">
        <v>0.65</v>
      </c>
      <c r="L41" s="19">
        <v>0</v>
      </c>
      <c r="M41" s="19">
        <v>4.6900000000000004</v>
      </c>
      <c r="N41" s="19">
        <v>0.27</v>
      </c>
      <c r="O41" s="19">
        <v>5.6760411562959341</v>
      </c>
      <c r="P41" s="11" t="s">
        <v>45</v>
      </c>
      <c r="Q41" s="11" t="s">
        <v>46</v>
      </c>
      <c r="R41" s="11" t="s">
        <v>53</v>
      </c>
      <c r="S41" s="11" t="s">
        <v>0</v>
      </c>
      <c r="T41" s="19">
        <v>4.3659999999999997</v>
      </c>
      <c r="U41" s="19">
        <v>0</v>
      </c>
      <c r="V41" s="11" t="s">
        <v>54</v>
      </c>
      <c r="W41" s="11" t="s">
        <v>2</v>
      </c>
      <c r="X41" s="11" t="s">
        <v>48</v>
      </c>
      <c r="Y41" s="11" t="s">
        <v>77</v>
      </c>
      <c r="Z41" s="11" t="s">
        <v>52</v>
      </c>
    </row>
    <row r="42" spans="1:26" x14ac:dyDescent="0.2">
      <c r="A42" s="17">
        <v>45870.646354166667</v>
      </c>
      <c r="B42" s="11">
        <v>654321</v>
      </c>
      <c r="C42" s="11">
        <v>123456</v>
      </c>
      <c r="D42" s="11">
        <v>401030</v>
      </c>
      <c r="E42" s="11" t="s">
        <v>43</v>
      </c>
      <c r="F42" s="18">
        <v>45870.646354166667</v>
      </c>
      <c r="G42" s="18">
        <v>45870.691041666665</v>
      </c>
      <c r="H42" s="18" t="s">
        <v>0</v>
      </c>
      <c r="I42" s="19">
        <v>11.5</v>
      </c>
      <c r="J42" s="11" t="s">
        <v>44</v>
      </c>
      <c r="K42" s="19">
        <v>0.65</v>
      </c>
      <c r="L42" s="19">
        <v>0</v>
      </c>
      <c r="M42" s="19">
        <v>7.48</v>
      </c>
      <c r="N42" s="19">
        <v>0.3</v>
      </c>
      <c r="O42" s="19">
        <v>9.0658990690837822</v>
      </c>
      <c r="P42" s="11" t="s">
        <v>45</v>
      </c>
      <c r="Q42" s="11" t="s">
        <v>46</v>
      </c>
      <c r="R42" s="11" t="s">
        <v>53</v>
      </c>
      <c r="S42" s="11" t="s">
        <v>0</v>
      </c>
      <c r="T42" s="19">
        <v>7.120000000000001</v>
      </c>
      <c r="U42" s="19">
        <v>0</v>
      </c>
      <c r="V42" s="11" t="s">
        <v>54</v>
      </c>
      <c r="W42" s="11" t="s">
        <v>2</v>
      </c>
      <c r="X42" s="11" t="s">
        <v>48</v>
      </c>
      <c r="Y42" s="11" t="s">
        <v>78</v>
      </c>
      <c r="Z42" s="11" t="s">
        <v>52</v>
      </c>
    </row>
    <row r="43" spans="1:26" x14ac:dyDescent="0.2">
      <c r="A43" s="17">
        <v>45870.665138888886</v>
      </c>
      <c r="B43" s="11">
        <v>654321</v>
      </c>
      <c r="C43" s="11">
        <v>123456</v>
      </c>
      <c r="D43" s="11">
        <v>401030</v>
      </c>
      <c r="E43" s="11" t="s">
        <v>43</v>
      </c>
      <c r="F43" s="18">
        <v>45870.665138888886</v>
      </c>
      <c r="G43" s="18">
        <v>45870.932766203703</v>
      </c>
      <c r="H43" s="18" t="s">
        <v>0</v>
      </c>
      <c r="I43" s="19">
        <v>46.17</v>
      </c>
      <c r="J43" s="11" t="s">
        <v>44</v>
      </c>
      <c r="K43" s="19">
        <v>0.65</v>
      </c>
      <c r="L43" s="19">
        <v>0</v>
      </c>
      <c r="M43" s="19">
        <v>30.02</v>
      </c>
      <c r="N43" s="19">
        <v>0.62</v>
      </c>
      <c r="O43" s="19">
        <v>36.397613914747673</v>
      </c>
      <c r="P43" s="11" t="s">
        <v>45</v>
      </c>
      <c r="Q43" s="11" t="s">
        <v>46</v>
      </c>
      <c r="R43" s="11" t="s">
        <v>53</v>
      </c>
      <c r="S43" s="11" t="s">
        <v>0</v>
      </c>
      <c r="T43" s="19">
        <v>29.276</v>
      </c>
      <c r="U43" s="19">
        <v>0</v>
      </c>
      <c r="V43" s="11" t="s">
        <v>54</v>
      </c>
      <c r="W43" s="11" t="s">
        <v>2</v>
      </c>
      <c r="X43" s="11" t="s">
        <v>48</v>
      </c>
      <c r="Y43" s="11" t="s">
        <v>79</v>
      </c>
      <c r="Z43" s="11" t="s">
        <v>52</v>
      </c>
    </row>
    <row r="44" spans="1:26" x14ac:dyDescent="0.2">
      <c r="A44" s="17">
        <v>45870.687789351854</v>
      </c>
      <c r="B44" s="11">
        <v>654321</v>
      </c>
      <c r="C44" s="11">
        <v>123456</v>
      </c>
      <c r="D44" s="11">
        <v>401030</v>
      </c>
      <c r="E44" s="11" t="s">
        <v>43</v>
      </c>
      <c r="F44" s="18">
        <v>45870.687789351854</v>
      </c>
      <c r="G44" s="18">
        <v>45870.873136574075</v>
      </c>
      <c r="H44" s="18">
        <v>45870.854166655088</v>
      </c>
      <c r="I44" s="19">
        <v>26.51</v>
      </c>
      <c r="J44" s="11" t="s">
        <v>44</v>
      </c>
      <c r="K44" s="19">
        <v>0.65</v>
      </c>
      <c r="L44" s="19">
        <v>0</v>
      </c>
      <c r="M44" s="19">
        <v>17.244</v>
      </c>
      <c r="N44" s="19">
        <v>0.44</v>
      </c>
      <c r="O44" s="19">
        <v>20.898868201861834</v>
      </c>
      <c r="P44" s="11" t="s">
        <v>45</v>
      </c>
      <c r="Q44" s="11" t="s">
        <v>68</v>
      </c>
      <c r="R44" s="11" t="s">
        <v>69</v>
      </c>
      <c r="S44" s="11" t="s">
        <v>80</v>
      </c>
      <c r="T44" s="19">
        <v>16.715999999999998</v>
      </c>
      <c r="U44" s="19">
        <v>0</v>
      </c>
      <c r="V44" s="11" t="s">
        <v>0</v>
      </c>
      <c r="W44" s="11" t="s">
        <v>2</v>
      </c>
      <c r="X44" s="11" t="s">
        <v>48</v>
      </c>
      <c r="Y44" s="11" t="s">
        <v>81</v>
      </c>
      <c r="Z44" s="11" t="s">
        <v>0</v>
      </c>
    </row>
    <row r="45" spans="1:26" x14ac:dyDescent="0.2">
      <c r="A45" s="17">
        <v>45870.71092592593</v>
      </c>
      <c r="B45" s="11">
        <v>654321</v>
      </c>
      <c r="C45" s="11">
        <v>123456</v>
      </c>
      <c r="D45" s="11">
        <v>401030</v>
      </c>
      <c r="E45" s="11" t="s">
        <v>43</v>
      </c>
      <c r="F45" s="18">
        <v>45870.71092592593</v>
      </c>
      <c r="G45" s="18">
        <v>45870.792523148149</v>
      </c>
      <c r="H45" s="18" t="s">
        <v>0</v>
      </c>
      <c r="I45" s="19">
        <v>21.4</v>
      </c>
      <c r="J45" s="11" t="s">
        <v>44</v>
      </c>
      <c r="K45" s="19">
        <v>0.65</v>
      </c>
      <c r="L45" s="19">
        <v>0</v>
      </c>
      <c r="M45" s="19">
        <v>13.91</v>
      </c>
      <c r="N45" s="19">
        <v>0.39</v>
      </c>
      <c r="O45" s="19">
        <v>16.870455658990689</v>
      </c>
      <c r="P45" s="11" t="s">
        <v>45</v>
      </c>
      <c r="Q45" s="11" t="s">
        <v>46</v>
      </c>
      <c r="R45" s="11" t="s">
        <v>53</v>
      </c>
      <c r="S45" s="11" t="s">
        <v>0</v>
      </c>
      <c r="T45" s="19">
        <v>13.442</v>
      </c>
      <c r="U45" s="19">
        <v>0</v>
      </c>
      <c r="V45" s="11" t="s">
        <v>54</v>
      </c>
      <c r="W45" s="11" t="s">
        <v>2</v>
      </c>
      <c r="X45" s="11" t="s">
        <v>48</v>
      </c>
      <c r="Y45" s="11" t="s">
        <v>82</v>
      </c>
      <c r="Z45" s="11" t="s">
        <v>52</v>
      </c>
    </row>
    <row r="46" spans="1:26" x14ac:dyDescent="0.2">
      <c r="A46" s="17">
        <v>45870.716805555552</v>
      </c>
      <c r="B46" s="11">
        <v>654321</v>
      </c>
      <c r="C46" s="11">
        <v>123456</v>
      </c>
      <c r="D46" s="11">
        <v>401030</v>
      </c>
      <c r="E46" s="11" t="s">
        <v>43</v>
      </c>
      <c r="F46" s="18">
        <v>45870.716805555552</v>
      </c>
      <c r="G46" s="18">
        <v>45870.779918981483</v>
      </c>
      <c r="H46" s="18" t="s">
        <v>0</v>
      </c>
      <c r="I46" s="19">
        <v>25.37</v>
      </c>
      <c r="J46" s="11" t="s">
        <v>44</v>
      </c>
      <c r="K46" s="19">
        <v>0.65</v>
      </c>
      <c r="L46" s="19">
        <v>0</v>
      </c>
      <c r="M46" s="19">
        <v>16.5</v>
      </c>
      <c r="N46" s="19">
        <v>0.43</v>
      </c>
      <c r="O46" s="19">
        <v>20.000161685448312</v>
      </c>
      <c r="P46" s="11" t="s">
        <v>45</v>
      </c>
      <c r="Q46" s="11" t="s">
        <v>46</v>
      </c>
      <c r="R46" s="11" t="s">
        <v>53</v>
      </c>
      <c r="S46" s="11" t="s">
        <v>0</v>
      </c>
      <c r="T46" s="19">
        <v>15.984000000000002</v>
      </c>
      <c r="U46" s="19">
        <v>0</v>
      </c>
      <c r="V46" s="11" t="s">
        <v>54</v>
      </c>
      <c r="W46" s="11" t="s">
        <v>2</v>
      </c>
      <c r="X46" s="11" t="s">
        <v>48</v>
      </c>
      <c r="Y46" s="11" t="s">
        <v>83</v>
      </c>
      <c r="Z46" s="11" t="s">
        <v>52</v>
      </c>
    </row>
    <row r="47" spans="1:26" x14ac:dyDescent="0.2">
      <c r="A47" s="17">
        <v>45870.732581018514</v>
      </c>
      <c r="B47" s="11">
        <v>654321</v>
      </c>
      <c r="C47" s="11">
        <v>123456</v>
      </c>
      <c r="D47" s="11">
        <v>401030</v>
      </c>
      <c r="E47" s="11" t="s">
        <v>43</v>
      </c>
      <c r="F47" s="18">
        <v>45870.732581018514</v>
      </c>
      <c r="G47" s="18">
        <v>45870.836273148147</v>
      </c>
      <c r="H47" s="18" t="s">
        <v>0</v>
      </c>
      <c r="I47" s="19">
        <v>18.420000000000002</v>
      </c>
      <c r="J47" s="11" t="s">
        <v>44</v>
      </c>
      <c r="K47" s="19">
        <v>0.65</v>
      </c>
      <c r="L47" s="19">
        <v>0</v>
      </c>
      <c r="M47" s="19">
        <v>11.98</v>
      </c>
      <c r="N47" s="19">
        <v>0.37</v>
      </c>
      <c r="O47" s="19">
        <v>14.521205291523763</v>
      </c>
      <c r="P47" s="11" t="s">
        <v>45</v>
      </c>
      <c r="Q47" s="11" t="s">
        <v>46</v>
      </c>
      <c r="R47" s="11" t="s">
        <v>53</v>
      </c>
      <c r="S47" s="11" t="s">
        <v>0</v>
      </c>
      <c r="T47" s="19">
        <v>11.536000000000001</v>
      </c>
      <c r="U47" s="19">
        <v>0</v>
      </c>
      <c r="V47" s="11" t="s">
        <v>54</v>
      </c>
      <c r="W47" s="11" t="s">
        <v>2</v>
      </c>
      <c r="X47" s="11" t="s">
        <v>48</v>
      </c>
      <c r="Y47" s="11" t="s">
        <v>84</v>
      </c>
      <c r="Z47" s="11" t="s">
        <v>52</v>
      </c>
    </row>
    <row r="48" spans="1:26" x14ac:dyDescent="0.2">
      <c r="A48" s="17">
        <v>45870.746388888889</v>
      </c>
      <c r="B48" s="11">
        <v>654321</v>
      </c>
      <c r="C48" s="11">
        <v>123456</v>
      </c>
      <c r="D48" s="11">
        <v>401030</v>
      </c>
      <c r="E48" s="11" t="s">
        <v>43</v>
      </c>
      <c r="F48" s="18">
        <v>45870.746388888889</v>
      </c>
      <c r="G48" s="18">
        <v>45870.795659722222</v>
      </c>
      <c r="H48" s="18" t="s">
        <v>0</v>
      </c>
      <c r="I48" s="19">
        <v>12.195</v>
      </c>
      <c r="J48" s="11" t="s">
        <v>44</v>
      </c>
      <c r="K48" s="19">
        <v>0.65</v>
      </c>
      <c r="L48" s="19">
        <v>0</v>
      </c>
      <c r="M48" s="19">
        <v>7.93</v>
      </c>
      <c r="N48" s="19">
        <v>0.31</v>
      </c>
      <c r="O48" s="19">
        <v>9.6137947084762381</v>
      </c>
      <c r="P48" s="11" t="s">
        <v>45</v>
      </c>
      <c r="Q48" s="11" t="s">
        <v>46</v>
      </c>
      <c r="R48" s="11" t="s">
        <v>47</v>
      </c>
      <c r="S48" s="11" t="s">
        <v>0</v>
      </c>
      <c r="T48" s="19">
        <v>7.5579999999999998</v>
      </c>
      <c r="U48" s="19">
        <v>0</v>
      </c>
      <c r="V48" s="11" t="s">
        <v>0</v>
      </c>
      <c r="W48" s="11" t="s">
        <v>2</v>
      </c>
      <c r="X48" s="11" t="s">
        <v>48</v>
      </c>
      <c r="Y48" s="11" t="s">
        <v>85</v>
      </c>
      <c r="Z48" s="11" t="s">
        <v>52</v>
      </c>
    </row>
    <row r="49" spans="1:26" x14ac:dyDescent="0.2">
      <c r="A49" s="17">
        <v>45870.796550925923</v>
      </c>
      <c r="B49" s="11">
        <v>654321</v>
      </c>
      <c r="C49" s="11">
        <v>123456</v>
      </c>
      <c r="D49" s="11">
        <v>401030</v>
      </c>
      <c r="E49" s="11" t="s">
        <v>43</v>
      </c>
      <c r="F49" s="18">
        <v>45870.796550925923</v>
      </c>
      <c r="G49" s="18">
        <v>45870.882928240739</v>
      </c>
      <c r="H49" s="18" t="s">
        <v>0</v>
      </c>
      <c r="I49" s="19">
        <v>22.6</v>
      </c>
      <c r="J49" s="11" t="s">
        <v>44</v>
      </c>
      <c r="K49" s="19">
        <v>0.65</v>
      </c>
      <c r="L49" s="19">
        <v>0</v>
      </c>
      <c r="M49" s="19">
        <v>14.7</v>
      </c>
      <c r="N49" s="19">
        <v>0.41</v>
      </c>
      <c r="O49" s="19">
        <v>17.816462518373349</v>
      </c>
      <c r="P49" s="11" t="s">
        <v>45</v>
      </c>
      <c r="Q49" s="11" t="s">
        <v>46</v>
      </c>
      <c r="R49" s="11" t="s">
        <v>53</v>
      </c>
      <c r="S49" s="11" t="s">
        <v>0</v>
      </c>
      <c r="T49" s="19">
        <v>14.207999999999998</v>
      </c>
      <c r="U49" s="19">
        <v>0</v>
      </c>
      <c r="V49" s="11" t="s">
        <v>54</v>
      </c>
      <c r="W49" s="11" t="s">
        <v>2</v>
      </c>
      <c r="X49" s="11" t="s">
        <v>48</v>
      </c>
      <c r="Y49" s="11" t="s">
        <v>86</v>
      </c>
      <c r="Z49" s="11" t="s">
        <v>52</v>
      </c>
    </row>
    <row r="50" spans="1:26" x14ac:dyDescent="0.2">
      <c r="A50" s="17">
        <v>45870.874108796299</v>
      </c>
      <c r="B50" s="11">
        <v>654321</v>
      </c>
      <c r="C50" s="11">
        <v>123456</v>
      </c>
      <c r="D50" s="11">
        <v>401030</v>
      </c>
      <c r="E50" s="11" t="s">
        <v>43</v>
      </c>
      <c r="F50" s="18">
        <v>45870.874108796299</v>
      </c>
      <c r="G50" s="18">
        <v>45870.929907407408</v>
      </c>
      <c r="H50" s="18" t="s">
        <v>0</v>
      </c>
      <c r="I50" s="19">
        <v>8.952</v>
      </c>
      <c r="J50" s="11" t="s">
        <v>44</v>
      </c>
      <c r="K50" s="19">
        <v>0.65</v>
      </c>
      <c r="L50" s="19">
        <v>0</v>
      </c>
      <c r="M50" s="19">
        <v>5.82</v>
      </c>
      <c r="N50" s="19">
        <v>0.28000000000000003</v>
      </c>
      <c r="O50" s="19">
        <v>7.0572111709946101</v>
      </c>
      <c r="P50" s="11" t="s">
        <v>45</v>
      </c>
      <c r="Q50" s="11" t="s">
        <v>46</v>
      </c>
      <c r="R50" s="11" t="s">
        <v>47</v>
      </c>
      <c r="S50" s="11" t="s">
        <v>0</v>
      </c>
      <c r="T50" s="19">
        <v>5.484</v>
      </c>
      <c r="U50" s="19">
        <v>0</v>
      </c>
      <c r="V50" s="11" t="s">
        <v>0</v>
      </c>
      <c r="W50" s="11" t="s">
        <v>2</v>
      </c>
      <c r="X50" s="11" t="s">
        <v>48</v>
      </c>
      <c r="Y50" s="11" t="s">
        <v>87</v>
      </c>
      <c r="Z50" s="11" t="s">
        <v>52</v>
      </c>
    </row>
  </sheetData>
  <pageMargins left="0.7" right="0.7" top="0.75" bottom="0.75" header="0.3" footer="0.3"/>
  <pageSetup orientation="portrait" horizontalDpi="4294967295" verticalDpi="429496729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Owner 2 - Example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 David</dc:creator>
  <cp:lastModifiedBy>William David</cp:lastModifiedBy>
  <dcterms:created xsi:type="dcterms:W3CDTF">2025-08-29T12:39:04Z</dcterms:created>
  <dcterms:modified xsi:type="dcterms:W3CDTF">2025-08-29T12:40:02Z</dcterms:modified>
</cp:coreProperties>
</file>